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D:\van ban 2023\bao cao\"/>
    </mc:Choice>
  </mc:AlternateContent>
  <xr:revisionPtr revIDLastSave="0" documentId="8_{9A944E9E-FADD-4AAF-93BD-BEE02566B595}" xr6:coauthVersionLast="47" xr6:coauthVersionMax="47" xr10:uidLastSave="{00000000-0000-0000-0000-000000000000}"/>
  <bookViews>
    <workbookView xWindow="-110" yWindow="-110" windowWidth="19420" windowHeight="10420" tabRatio="966" firstSheet="2" activeTab="8" xr2:uid="{00000000-000D-0000-FFFF-FFFF00000000}"/>
  </bookViews>
  <sheets>
    <sheet name="PHỤ LỤC 1. VĂN BẢN" sheetId="9" r:id="rId1"/>
    <sheet name="PHỤ LỤC 2. CSGD MN" sheetId="1" r:id="rId2"/>
    <sheet name="PHỤ LỤC 3. Trẻ em MN, HS PT" sheetId="2" r:id="rId3"/>
    <sheet name="PHỤ LỤC  4. GDTX, SL người học" sheetId="3" r:id="rId4"/>
    <sheet name="PHỤ LỤC 5. PCGD_XMC" sheetId="4" r:id="rId5"/>
    <sheet name="PHỤ LỤC 6 Đội ngũ NG và CBQLGD" sheetId="5" r:id="rId6"/>
    <sheet name="PHỤ LỤC 7. CSVC tại CSGD MN_PT" sheetId="6" r:id="rId7"/>
    <sheet name="PHỤ LỤC 8.CSGD ĐH SL_Sv,Hv,CBKH" sheetId="7" r:id="rId8"/>
    <sheet name="PHỤ LỤC 9.Tài chính cho GD" sheetId="10" r:id="rId9"/>
  </sheets>
  <definedNames>
    <definedName name="_Hlk133105234" localSheetId="6">'PHỤ LỤC 7. CSVC tại CSGD MN_PT'!$A$6</definedName>
    <definedName name="_Hlk135252876" localSheetId="8">'PHỤ LỤC 9.Tài chính cho GD'!$A$72</definedName>
    <definedName name="_Hlk135252884" localSheetId="8">'PHỤ LỤC 9.Tài chính cho GD'!$A$90</definedName>
    <definedName name="_Hlk135252893" localSheetId="8">'PHỤ LỤC 9.Tài chính cho GD'!$A$236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6" i="10" l="1"/>
  <c r="J66" i="10"/>
  <c r="J64" i="10" s="1"/>
  <c r="J63" i="10" s="1"/>
  <c r="N64" i="10"/>
  <c r="N63" i="10" s="1"/>
  <c r="M64" i="10"/>
  <c r="M63" i="10"/>
  <c r="L64" i="10"/>
  <c r="L63" i="10" s="1"/>
  <c r="K64" i="10"/>
  <c r="K63" i="10" s="1"/>
  <c r="I64" i="10"/>
  <c r="H64" i="10"/>
  <c r="G64" i="10"/>
  <c r="F64" i="10"/>
  <c r="E64" i="10"/>
  <c r="E63" i="10" s="1"/>
  <c r="D64" i="10"/>
  <c r="D63" i="10" s="1"/>
  <c r="I63" i="10"/>
  <c r="H63" i="10"/>
  <c r="G63" i="10"/>
  <c r="F63" i="10"/>
  <c r="N46" i="10"/>
  <c r="M46" i="10"/>
  <c r="L46" i="10"/>
  <c r="K46" i="10"/>
  <c r="J46" i="10"/>
  <c r="I46" i="10"/>
  <c r="H46" i="10"/>
  <c r="G46" i="10"/>
  <c r="F46" i="10"/>
  <c r="E46" i="10"/>
  <c r="D46" i="10"/>
  <c r="K45" i="10"/>
  <c r="J45" i="10"/>
  <c r="J43" i="10" s="1"/>
  <c r="J42" i="10" s="1"/>
  <c r="N43" i="10"/>
  <c r="M43" i="10"/>
  <c r="M42" i="10" s="1"/>
  <c r="L43" i="10"/>
  <c r="L22" i="10"/>
  <c r="L29" i="10"/>
  <c r="L36" i="10"/>
  <c r="L16" i="10"/>
  <c r="L15" i="10" s="1"/>
  <c r="K43" i="10"/>
  <c r="K42" i="10" s="1"/>
  <c r="I43" i="10"/>
  <c r="I42" i="10" s="1"/>
  <c r="H43" i="10"/>
  <c r="G43" i="10"/>
  <c r="G42" i="10" s="1"/>
  <c r="F43" i="10"/>
  <c r="F42" i="10" s="1"/>
  <c r="E43" i="10"/>
  <c r="D43" i="10"/>
  <c r="D42" i="10"/>
  <c r="E42" i="10"/>
  <c r="N39" i="10"/>
  <c r="M39" i="10"/>
  <c r="L39" i="10"/>
  <c r="L35" i="10" s="1"/>
  <c r="K39" i="10"/>
  <c r="J39" i="10"/>
  <c r="I39" i="10"/>
  <c r="H39" i="10"/>
  <c r="H35" i="10" s="1"/>
  <c r="G39" i="10"/>
  <c r="F39" i="10"/>
  <c r="E39" i="10"/>
  <c r="D39" i="10"/>
  <c r="K38" i="10"/>
  <c r="K36" i="10" s="1"/>
  <c r="K35" i="10" s="1"/>
  <c r="J38" i="10"/>
  <c r="N36" i="10"/>
  <c r="N35" i="10" s="1"/>
  <c r="M36" i="10"/>
  <c r="J36" i="10"/>
  <c r="J35" i="10"/>
  <c r="I36" i="10"/>
  <c r="I35" i="10" s="1"/>
  <c r="H36" i="10"/>
  <c r="G36" i="10"/>
  <c r="G35" i="10" s="1"/>
  <c r="F36" i="10"/>
  <c r="E36" i="10"/>
  <c r="E35" i="10" s="1"/>
  <c r="D36" i="10"/>
  <c r="D35" i="10" s="1"/>
  <c r="F35" i="10"/>
  <c r="N32" i="10"/>
  <c r="M32" i="10"/>
  <c r="L32" i="10"/>
  <c r="L28" i="10" s="1"/>
  <c r="K32" i="10"/>
  <c r="J32" i="10"/>
  <c r="I32" i="10"/>
  <c r="H32" i="10"/>
  <c r="G32" i="10"/>
  <c r="F32" i="10"/>
  <c r="E32" i="10"/>
  <c r="D32" i="10"/>
  <c r="K31" i="10"/>
  <c r="J31" i="10"/>
  <c r="N29" i="10"/>
  <c r="M29" i="10"/>
  <c r="M28" i="10" s="1"/>
  <c r="K29" i="10"/>
  <c r="K28" i="10" s="1"/>
  <c r="J29" i="10"/>
  <c r="J28" i="10" s="1"/>
  <c r="I29" i="10"/>
  <c r="I28" i="10" s="1"/>
  <c r="H29" i="10"/>
  <c r="G29" i="10"/>
  <c r="G28" i="10" s="1"/>
  <c r="F29" i="10"/>
  <c r="F28" i="10" s="1"/>
  <c r="E29" i="10"/>
  <c r="E28" i="10" s="1"/>
  <c r="D29" i="10"/>
  <c r="D28" i="10" s="1"/>
  <c r="N25" i="10"/>
  <c r="M25" i="10"/>
  <c r="L25" i="10"/>
  <c r="K25" i="10"/>
  <c r="J25" i="10"/>
  <c r="I25" i="10"/>
  <c r="H25" i="10"/>
  <c r="G25" i="10"/>
  <c r="F25" i="10"/>
  <c r="E25" i="10"/>
  <c r="D25" i="10"/>
  <c r="D21" i="10" s="1"/>
  <c r="K24" i="10"/>
  <c r="K22" i="10" s="1"/>
  <c r="N22" i="10"/>
  <c r="M22" i="10"/>
  <c r="J22" i="10"/>
  <c r="J21" i="10" s="1"/>
  <c r="J16" i="10"/>
  <c r="J15" i="10" s="1"/>
  <c r="J19" i="10"/>
  <c r="I22" i="10"/>
  <c r="I21" i="10" s="1"/>
  <c r="H22" i="10"/>
  <c r="H13" i="10" s="1"/>
  <c r="H12" i="10" s="1"/>
  <c r="G22" i="10"/>
  <c r="G16" i="10"/>
  <c r="G15" i="10"/>
  <c r="F22" i="10"/>
  <c r="F21" i="10" s="1"/>
  <c r="E22" i="10"/>
  <c r="E21" i="10" s="1"/>
  <c r="D22" i="10"/>
  <c r="N21" i="10"/>
  <c r="L21" i="10"/>
  <c r="N16" i="10"/>
  <c r="M16" i="10"/>
  <c r="M15" i="10" s="1"/>
  <c r="K16" i="10"/>
  <c r="I16" i="10"/>
  <c r="I15" i="10" s="1"/>
  <c r="H16" i="10"/>
  <c r="H15" i="10" s="1"/>
  <c r="F16" i="10"/>
  <c r="F15" i="10" s="1"/>
  <c r="E16" i="10"/>
  <c r="E15" i="10" s="1"/>
  <c r="D16" i="10"/>
  <c r="D15" i="10" s="1"/>
  <c r="N15" i="10"/>
  <c r="K15" i="10"/>
  <c r="N13" i="10"/>
  <c r="N12" i="10"/>
  <c r="N10" i="10" s="1"/>
  <c r="H21" i="10"/>
  <c r="L42" i="10"/>
  <c r="B10" i="1"/>
  <c r="C10" i="1"/>
  <c r="D10" i="1"/>
  <c r="E10" i="1"/>
  <c r="B11" i="1"/>
  <c r="C11" i="1"/>
  <c r="D11" i="1"/>
  <c r="E11" i="1"/>
  <c r="B12" i="1"/>
  <c r="C12" i="1"/>
  <c r="D12" i="1"/>
  <c r="E12" i="1"/>
  <c r="B13" i="1"/>
  <c r="C13" i="1"/>
  <c r="D13" i="1"/>
  <c r="E13" i="1"/>
  <c r="B14" i="1"/>
  <c r="C14" i="1"/>
  <c r="D14" i="1"/>
  <c r="E14" i="1"/>
  <c r="E9" i="1"/>
  <c r="D9" i="1"/>
  <c r="C9" i="1"/>
  <c r="B9" i="1"/>
  <c r="G13" i="10" l="1"/>
  <c r="G12" i="10" s="1"/>
  <c r="H42" i="10"/>
  <c r="E13" i="10"/>
  <c r="E12" i="10" s="1"/>
  <c r="E10" i="10" s="1"/>
  <c r="M13" i="10"/>
  <c r="M12" i="10" s="1"/>
  <c r="M10" i="10" s="1"/>
  <c r="L13" i="10"/>
  <c r="L12" i="10" s="1"/>
  <c r="D13" i="10"/>
  <c r="D12" i="10" s="1"/>
  <c r="N28" i="10"/>
  <c r="I13" i="10"/>
  <c r="I12" i="10" s="1"/>
  <c r="I10" i="10" s="1"/>
  <c r="M21" i="10"/>
  <c r="J13" i="10"/>
  <c r="J12" i="10" s="1"/>
  <c r="M35" i="10"/>
  <c r="G10" i="10"/>
  <c r="H28" i="10"/>
  <c r="G21" i="10"/>
  <c r="F13" i="10"/>
  <c r="F12" i="10" s="1"/>
  <c r="N42" i="10"/>
  <c r="K21" i="10"/>
  <c r="K13" i="10"/>
  <c r="K12" i="10" s="1"/>
  <c r="K10" i="10" s="1"/>
  <c r="J10" i="10"/>
  <c r="L10" i="10"/>
  <c r="D10" i="10"/>
  <c r="F10" i="10"/>
  <c r="H10" i="10"/>
</calcChain>
</file>

<file path=xl/sharedStrings.xml><?xml version="1.0" encoding="utf-8"?>
<sst xmlns="http://schemas.openxmlformats.org/spreadsheetml/2006/main" count="1191" uniqueCount="366">
  <si>
    <t>I. Mạng lưới trường, lớp học mầm non, tiểu học, trung học cơ sở, trung học phổ thông giai đoạn 2013-2023</t>
  </si>
  <si>
    <t>Năm học</t>
  </si>
  <si>
    <t>Tổng số</t>
  </si>
  <si>
    <t>Mầm non</t>
  </si>
  <si>
    <t>Tiểu học</t>
  </si>
  <si>
    <t>THCS</t>
  </si>
  <si>
    <t>THPT</t>
  </si>
  <si>
    <t>Trường</t>
  </si>
  <si>
    <t>Lớp</t>
  </si>
  <si>
    <t>Công lập</t>
  </si>
  <si>
    <t>Ngoài công lập</t>
  </si>
  <si>
    <t>2013-2014</t>
  </si>
  <si>
    <t>2015-2016</t>
  </si>
  <si>
    <t>2017-2018</t>
  </si>
  <si>
    <t>2019-2020</t>
  </si>
  <si>
    <t>2021-2022</t>
  </si>
  <si>
    <t>2022-2023</t>
  </si>
  <si>
    <t>II. Tỉ lệ đạt trường mầm non, tiểu học, THCS, THPT đạt chuẩn quốc gia giai đoạn 2013-2023</t>
  </si>
  <si>
    <t>Mức độ 1</t>
  </si>
  <si>
    <t>Mức độ 2</t>
  </si>
  <si>
    <t xml:space="preserve">I. Quy mô học sinh mầm non, tiểu học, giáo dục trung học cơ sở giai đoạn 2013-2023 </t>
  </si>
  <si>
    <t>II. Huy động trẻ, trẻ đi học đúng độ tuổi, tỉ lệ tốt nghiệp THCS, THPT</t>
  </si>
  <si>
    <t>Tỉ lệ huy động trẻ mẫu giáo đến trường</t>
  </si>
  <si>
    <t>Tỉ lệ huy động trẻ nhà trẻ</t>
  </si>
  <si>
    <t>Tỉ lệ huy động trẻ mẫu giáo</t>
  </si>
  <si>
    <t>Tỉ lệ huy động trẻ 5 tuổi</t>
  </si>
  <si>
    <t>Tỷ lệ học sinh đi học đúng tuổi</t>
  </si>
  <si>
    <t>Tỷ lệ học sinh học sinh hoàn thành chương trình giáo dục tiểu học đúng tuổi</t>
  </si>
  <si>
    <t>Tỷ lệ học sinh tốt nghiệp đúng tuổi</t>
  </si>
  <si>
    <t>Tỷ lệ học sinh tốt nghiệp THCS vào THPT</t>
  </si>
  <si>
    <t>Tỉ lệ học sinh tốt nghiệp</t>
  </si>
  <si>
    <t>Số lượt người học chương trình giáo dục thường xuyên</t>
  </si>
  <si>
    <t>Số trung tâm GDTX</t>
  </si>
  <si>
    <t>Số trung tâm GDNN-GDTX</t>
  </si>
  <si>
    <t>Số trung tâm học tập cộng đồng</t>
  </si>
  <si>
    <t>Số trung tâm khác thực hiện nhiệm vụ GDTX</t>
  </si>
  <si>
    <t>Số người học Chương trình xóa mù chữ</t>
  </si>
  <si>
    <t>Số lượt người học Chương trình giáo dục đáp ứng nhu cầu người học, cập nhật kiến thức, kỹ năng; chuyển giao công nghệ</t>
  </si>
  <si>
    <t>Số lượt người theo học các chương trình đào tạo, bồi dưỡng nâng cao năng lực nghề nghiệp</t>
  </si>
  <si>
    <t>Số người học Chương trình giáo dục thuộc chương trình để cấp văn bằng của hệ thống giáo dục quốc dân</t>
  </si>
  <si>
    <t>tỉ lệ người biết chữ trên tổng dân số</t>
  </si>
  <si>
    <t>I. Tỉ lệ đạt chuẩn phổ cập giáo dục mầm non cho trẻ em 5 tuổi, giáo dục tiểu học, giáo dục trung học cơ sở giai đoạn 2013-2023</t>
  </si>
  <si>
    <t xml:space="preserve">Tỉ lệ đạt chuẩn phổ cập GDMN cho trẻ 5 tuổi </t>
  </si>
  <si>
    <t>Tỉ lệ đạt chuẩn phổ cập giáo dục tiểu học</t>
  </si>
  <si>
    <t>Tỉ lệ đạt chuẩn phổ cập giáo dục THCS</t>
  </si>
  <si>
    <t>Mức độ 3</t>
  </si>
  <si>
    <t>Tỉnh</t>
  </si>
  <si>
    <t>Huyện</t>
  </si>
  <si>
    <t>Xã</t>
  </si>
  <si>
    <t>II. Xóa mù chữ</t>
  </si>
  <si>
    <t xml:space="preserve">Tỉnh/thành phố đạt chuẩn XMC </t>
  </si>
  <si>
    <t>Tổng số xã đạt chuẩn</t>
  </si>
  <si>
    <t>Tỷ lệ (%)</t>
  </si>
  <si>
    <t>Tổng số huyện đạt chuẩn</t>
  </si>
  <si>
    <t>I. Đội ngũ giáo viên mầm non, phổ thông chia theo loại hình trường và chuẩn trình độ đào tạo giai đoạn 2013-2023</t>
  </si>
  <si>
    <r>
      <t xml:space="preserve">Tổng số </t>
    </r>
    <r>
      <rPr>
        <i/>
        <sz val="10"/>
        <color theme="1"/>
        <rFont val="Times New Roman"/>
        <family val="1"/>
      </rPr>
      <t>(người)</t>
    </r>
  </si>
  <si>
    <t>Đạt chuẩn đào tạo trở lên (%)</t>
  </si>
  <si>
    <t>2021-2022*</t>
  </si>
  <si>
    <t>* Từ năm học 2020-2021, thống kê trình độ chuẩn được đào tạo của nhà giáo theo quy định của Luật giáo dục 2019</t>
  </si>
  <si>
    <t>II. Tình trạng thừa/thiếu giáo viên mầm non, phổ thông công lập giai đoạn 2013-2023</t>
  </si>
  <si>
    <t>Số giáo viên cần có</t>
  </si>
  <si>
    <t>Số giáo viên trong biên chế hiện có</t>
  </si>
  <si>
    <t>Số biên chế được giao</t>
  </si>
  <si>
    <t>Số giáo viên thừa</t>
  </si>
  <si>
    <t>Số giáo viên thiếu</t>
  </si>
  <si>
    <t>I. Thực trạng cơ sở vật chất tại các cơ sở giáo dục mầm non, phổ thông công lập giai đoạn 2013-2023</t>
  </si>
  <si>
    <t>Tổng số phòng học</t>
  </si>
  <si>
    <t>Tỷ lệ thiết bị đáp ứng nhu cầu dạy học</t>
  </si>
  <si>
    <t>MN</t>
  </si>
  <si>
    <t>TH</t>
  </si>
  <si>
    <t>Phòng học bộ môn</t>
  </si>
  <si>
    <t>Trong đó
 kiên cố</t>
  </si>
  <si>
    <t>Trong đó 
kiên cố</t>
  </si>
  <si>
    <t>Phòng học 
chức năng</t>
  </si>
  <si>
    <t>Phòng học 
bộ môn</t>
  </si>
  <si>
    <t>Phòng học
 đa chức năng</t>
  </si>
  <si>
    <t>Phòng học
 bộ môn</t>
  </si>
  <si>
    <t>Tổng số phòng học bộ môn, phòng học đa chức năng</t>
  </si>
  <si>
    <t>II. Thực trạng cơ sở vật chất tại các cơ sở giáo dục mầm non, phổ thông ngoài công lập giai đoạn 2013-2023</t>
  </si>
  <si>
    <t>Phòng học đa 
chức năng</t>
  </si>
  <si>
    <t>I. Cơ sở giáo dục đại học và sinh viên, học viên giai đoạn 2013-2023</t>
  </si>
  <si>
    <t>Cơ sở giáo dục đại học</t>
  </si>
  <si>
    <t>Các cơ  quan, đơn vị, tổ chức khác có đào tạo đại học</t>
  </si>
  <si>
    <t>Sinh viên, học viên</t>
  </si>
  <si>
    <t>Nghiên cứu sinh</t>
  </si>
  <si>
    <t>Học viên cao học</t>
  </si>
  <si>
    <t>Sinh viên đại học</t>
  </si>
  <si>
    <t>Khác</t>
  </si>
  <si>
    <t>II. Số lượng, cơ cấu đội ngũ cán bộ quản lý, giảng viên cơ sở giáo dục đại học 2013 - 2023</t>
  </si>
  <si>
    <t>Đội ngũ cán bộ quản lý, giảng viên</t>
  </si>
  <si>
    <t>Chức danh, trình độ chuyên môn nghiệp vụ</t>
  </si>
  <si>
    <t>Hạng chức danh nghề nghiệp</t>
  </si>
  <si>
    <t>CBQL cấp trường*</t>
  </si>
  <si>
    <t>CC, VC khoa/ phòng</t>
  </si>
  <si>
    <t>Giảng viên</t>
  </si>
  <si>
    <t>Viên chức phục vụ</t>
  </si>
  <si>
    <t>Hợp đồng</t>
  </si>
  <si>
    <t>GS</t>
  </si>
  <si>
    <t>PGS</t>
  </si>
  <si>
    <t>TS</t>
  </si>
  <si>
    <t>Ths</t>
  </si>
  <si>
    <t>CKII</t>
  </si>
  <si>
    <t>CKI</t>
  </si>
  <si>
    <t xml:space="preserve">Cao đẳng </t>
  </si>
  <si>
    <t>Trung cấp</t>
  </si>
  <si>
    <t>I</t>
  </si>
  <si>
    <t>II</t>
  </si>
  <si>
    <t>III</t>
  </si>
  <si>
    <t>III. Số lượng các công bố khoa học (Bài báo đăng trên tạp chí khoa học)</t>
  </si>
  <si>
    <t>WoS</t>
  </si>
  <si>
    <t>Scopus</t>
  </si>
  <si>
    <t>ACI</t>
  </si>
  <si>
    <t>Quốc tế khác</t>
  </si>
  <si>
    <t>Tạp chí khoa học trong nước</t>
  </si>
  <si>
    <t>2014-2015</t>
  </si>
  <si>
    <t>2016-2017</t>
  </si>
  <si>
    <t>2018-2019</t>
  </si>
  <si>
    <t>2020-2021</t>
  </si>
  <si>
    <t>I. Chi ngân sách nhà nước cho lĩnh vực giáo dục và đào tạo giai đoạn 2013 - 2023</t>
  </si>
  <si>
    <t>STT</t>
  </si>
  <si>
    <t>Nội dung</t>
  </si>
  <si>
    <t>Năm 2013</t>
  </si>
  <si>
    <t>Năm 2014</t>
  </si>
  <si>
    <t>Năm 2015</t>
  </si>
  <si>
    <t>Năm 2016</t>
  </si>
  <si>
    <t>Năm 2017</t>
  </si>
  <si>
    <t>Năm 2018</t>
  </si>
  <si>
    <t>Năm 2019</t>
  </si>
  <si>
    <t>Năm 2020</t>
  </si>
  <si>
    <t>Năm 2021</t>
  </si>
  <si>
    <t>Năm 2022</t>
  </si>
  <si>
    <t>Năm 2023 (Dự kiến)</t>
  </si>
  <si>
    <t>A</t>
  </si>
  <si>
    <t>Tổng chi ngân sách nhà nước</t>
  </si>
  <si>
    <t>B</t>
  </si>
  <si>
    <t>Tổng chi ngân sách nhà nước cho giáo dục và đào tạo, trong đó:</t>
  </si>
  <si>
    <t>Chia theo nguồn</t>
  </si>
  <si>
    <t>Tổng số chia ra</t>
  </si>
  <si>
    <t xml:space="preserve">  - Chi từ nguồn trong nước</t>
  </si>
  <si>
    <t xml:space="preserve">  - Chi ngoài nước</t>
  </si>
  <si>
    <t>a. Chi thường xuyên, trong đó</t>
  </si>
  <si>
    <t xml:space="preserve">  - Chi từ nguồn ngoài nước</t>
  </si>
  <si>
    <t>b. Chi đầu tư, trong đó</t>
  </si>
  <si>
    <t>+ Chi đầu tư phát triển (không bao gồm Chương trình mục tiêu quốc gia)</t>
  </si>
  <si>
    <t xml:space="preserve">+ Chi đầu tư phát triển cho các Chương trình mục tiêu quốc gia </t>
  </si>
  <si>
    <t xml:space="preserve">  - Chi từ nguồn ngoài nước:</t>
  </si>
  <si>
    <t>Theo cấp bậc học và nội dung chi</t>
  </si>
  <si>
    <t xml:space="preserve"> Giáo dục Mầm non</t>
  </si>
  <si>
    <t xml:space="preserve"> </t>
  </si>
  <si>
    <t>a</t>
  </si>
  <si>
    <t>Chi thường xuyên</t>
  </si>
  <si>
    <t>- Chi lương và các khoản đóng góp theo lương</t>
  </si>
  <si>
    <t>- Chi cho hoạt động chuyên môn, chi khác</t>
  </si>
  <si>
    <t>b</t>
  </si>
  <si>
    <t>Chi đầu tư</t>
  </si>
  <si>
    <t xml:space="preserve"> Giáo dục Tiểu học</t>
  </si>
  <si>
    <t xml:space="preserve"> Giáo dục Trung học cơ sở</t>
  </si>
  <si>
    <t xml:space="preserve"> Giáo dục Trung học phổ thông</t>
  </si>
  <si>
    <t>5.</t>
  </si>
  <si>
    <t xml:space="preserve"> Giáo dục Đại học</t>
  </si>
  <si>
    <t>Đào tạo lại, bồi dưỡng nghiệp vụ cho cán bộ, công chức, viên chức</t>
  </si>
  <si>
    <t xml:space="preserve"> Đào tạo khác trong nước</t>
  </si>
  <si>
    <t>II. Kết quả thực hiện chính sách xã hội hóa và huy động nguồn lực cho giáo dục và đào tạo</t>
  </si>
  <si>
    <t>TT</t>
  </si>
  <si>
    <t>TIÊU CHÍ</t>
  </si>
  <si>
    <t>Đơn vị tính</t>
  </si>
  <si>
    <t>ĐH</t>
  </si>
  <si>
    <t>Tổng số dự án được cấp phép và hoạt động, trong đó:</t>
  </si>
  <si>
    <t>- Số Dự án cho các cơ sở giáo dục ngoài công lập</t>
  </si>
  <si>
    <t>dự án</t>
  </si>
  <si>
    <t xml:space="preserve"> - Số Dự án có vốn đầu tư trong nước</t>
  </si>
  <si>
    <t>- Số Dự án Liên doanh, liên kết của đơn vị sự nghiệp công lập</t>
  </si>
  <si>
    <t>Kinh phí đầu tư của các dự án xã hội hóa, trong đó</t>
  </si>
  <si>
    <t>tỷ đồng</t>
  </si>
  <si>
    <t>- Vốn đầu tư trong nước</t>
  </si>
  <si>
    <t>- Liên doanh, liên kết của đơn vị sự nghiệp công lập</t>
  </si>
  <si>
    <t>Diện tích đất đã bố trí cho các cơ sở giáo dục (m2), trong đó:</t>
  </si>
  <si>
    <t>m2</t>
  </si>
  <si>
    <t xml:space="preserve">NSNN đã bố trí để hỗ trợ giải phóng mặt bằng  </t>
  </si>
  <si>
    <r>
      <t xml:space="preserve">III. </t>
    </r>
    <r>
      <rPr>
        <b/>
        <sz val="13"/>
        <color theme="1"/>
        <rFont val="Times New Roman"/>
        <family val="1"/>
      </rPr>
      <t>Báo cáo thực hiện cơ chế tự chủ tài chính của đơn vị sự nghiệp công lập giáo dục, đào tạo giai đoạn 2013-2023</t>
    </r>
  </si>
  <si>
    <t>Nội dung báo cáo</t>
  </si>
  <si>
    <t>Thực hiện năm 2013</t>
  </si>
  <si>
    <t>Thực hiện năm 2014</t>
  </si>
  <si>
    <t>Thực hiện năm 2015</t>
  </si>
  <si>
    <t>Thực hiện năm 2016</t>
  </si>
  <si>
    <t>Thực hiện năm 2017</t>
  </si>
  <si>
    <t>Thực hiện năm 2018</t>
  </si>
  <si>
    <t>Thực hiện năm 2019</t>
  </si>
  <si>
    <t>Thực hiện năm 2020</t>
  </si>
  <si>
    <t>Thực hiện năm 2021</t>
  </si>
  <si>
    <t>Thực hiện năm 2022</t>
  </si>
  <si>
    <t>Ước thực hiện năm 2023</t>
  </si>
  <si>
    <t>Ghi chú</t>
  </si>
  <si>
    <t>BÁO CÁO TỔNG HỢP</t>
  </si>
  <si>
    <t>Tổng số đơn vị sự nghiệp công lập giáo dục, đào tạo</t>
  </si>
  <si>
    <t>Đơn vị</t>
  </si>
  <si>
    <t>Số lượng đơn vị sự nghiệp công lập giáo dục, đào tạo được giao tự chủ tài chính, trong đó</t>
  </si>
  <si>
    <t xml:space="preserve">Đơn vị tự bảo đảm chi thường xuyên và chi đầu tư </t>
  </si>
  <si>
    <t xml:space="preserve">Đơn vị tự bảo đảm chi thường xuyên </t>
  </si>
  <si>
    <t>Đơn vị tự bảo đảm một phần chi thường xuyên</t>
  </si>
  <si>
    <t>Đơn vị do ngân sách nhà nước bảo đảm chi thường xuyên</t>
  </si>
  <si>
    <t>Tổng số người làm việc trong đơn vị sự nghiệp công lập giáo dục, đào tạo</t>
  </si>
  <si>
    <t>Người</t>
  </si>
  <si>
    <t>Trong đó: số người hưởng lương từ ngân sách nhà nước</t>
  </si>
  <si>
    <t>IV</t>
  </si>
  <si>
    <t>Kết quả hoạt động tài chính đơn vị sự nghiệp công lập giáo dục, đào tạo</t>
  </si>
  <si>
    <t>Triệu đồng</t>
  </si>
  <si>
    <t>Nguồn tài chính</t>
  </si>
  <si>
    <t>Ngân sách nhà nước cấp</t>
  </si>
  <si>
    <t>Nguồn thu phí được để lại chi</t>
  </si>
  <si>
    <t>c</t>
  </si>
  <si>
    <t>Nguồn thu dịch vụ khác</t>
  </si>
  <si>
    <t>d</t>
  </si>
  <si>
    <t>Nguồn vay nợ, viện trợ</t>
  </si>
  <si>
    <t>e</t>
  </si>
  <si>
    <t xml:space="preserve">Nguồn khác </t>
  </si>
  <si>
    <t>Sử dụng nguồn tài chính</t>
  </si>
  <si>
    <t>Chi từ nguồn ngân sách nhà nước cấp</t>
  </si>
  <si>
    <t>Chi phục vụ công tác thu phí</t>
  </si>
  <si>
    <t>Chi hoạt động dịch vụ khác</t>
  </si>
  <si>
    <t>Chi vay nợ, viện trợ</t>
  </si>
  <si>
    <t>Chi khác</t>
  </si>
  <si>
    <t>Chênh lệch thu chi (1)</t>
  </si>
  <si>
    <t>Trích lập các Quỹ</t>
  </si>
  <si>
    <t>Quỹ phát triển hoạt động sự nghiệp</t>
  </si>
  <si>
    <t>Quỹ bổ sung thu nhập</t>
  </si>
  <si>
    <t>Quỹ khen thưởng, phúc lợi</t>
  </si>
  <si>
    <t>Quỹ khác (2)</t>
  </si>
  <si>
    <t>BÁO CÁO CHI TIẾT THEO CẤP/BẬC HỌC</t>
  </si>
  <si>
    <t>B.1</t>
  </si>
  <si>
    <t>Giáo dục mầm non</t>
  </si>
  <si>
    <t xml:space="preserve">Số lượng đơn vị sự nghiệp công lập </t>
  </si>
  <si>
    <t>Số lượng đơn vị sự nghiệp công lập được giao tự chủ tài chính</t>
  </si>
  <si>
    <t>Đơn vị tự bảo đảm chi thường xuyên và chi đầu tư</t>
  </si>
  <si>
    <t>Tổng số người làm việc</t>
  </si>
  <si>
    <t>Kết quả hoạt động tài chính</t>
  </si>
  <si>
    <t>Chênh lệch thu chi</t>
  </si>
  <si>
    <t>Quỹ khác</t>
  </si>
  <si>
    <t>B.2</t>
  </si>
  <si>
    <t>Giáo dục tiểu học</t>
  </si>
  <si>
    <t>……………………………</t>
  </si>
  <si>
    <t>B.3</t>
  </si>
  <si>
    <t>Giáo dục THCS</t>
  </si>
  <si>
    <t>B.4</t>
  </si>
  <si>
    <t>Giáo dục THPT</t>
  </si>
  <si>
    <t>B.5</t>
  </si>
  <si>
    <t>Giáo dục đại học</t>
  </si>
  <si>
    <t>IV. Báo cáo mức thu học phí cơ sở giáo dục công lập</t>
  </si>
  <si>
    <t>ĐVT: nghìn đồng/học sinh/tháng</t>
  </si>
  <si>
    <t>Vùng/địa bàn của cơ sở giáo dục</t>
  </si>
  <si>
    <t>Thành thị</t>
  </si>
  <si>
    <t>Nông thôn</t>
  </si>
  <si>
    <t>Vùng dân tộc thiểu số và Miền núi</t>
  </si>
  <si>
    <t>Theo quy định tại Nghị định số 49/2010/NĐ-CP</t>
  </si>
  <si>
    <t>Theo quy định tại Nghị định số 86/2015/NĐ-CP ngày 02/10/2015</t>
  </si>
  <si>
    <t>Theo quy định tại Nghị định số 81/2021/NĐ-CP ngày 27/8/2021</t>
  </si>
  <si>
    <t>Theo quy định tại Nghị quyết số 165/2022/NQ-CP ngày 25/12/2022</t>
  </si>
  <si>
    <t>Mạng lưới cơ sở  giáo dục thường xuyên</t>
  </si>
  <si>
    <t>Tên văn bản</t>
  </si>
  <si>
    <t>Đơn vị cấp xã đạt chuẩn XMC mức độ 1, mức độ 2</t>
  </si>
  <si>
    <t>Đơn vị cấp huyện đạt chuẩn XMC mức độ 1, mức độ 2</t>
  </si>
  <si>
    <t>Công lập (%)</t>
  </si>
  <si>
    <t>Ngoài công lập (%)</t>
  </si>
  <si>
    <t>Đạt trên chuẩn đào tạo (%)</t>
  </si>
  <si>
    <t>Đại học</t>
  </si>
  <si>
    <t>Số trích yếu</t>
  </si>
  <si>
    <t>Năm ban hành</t>
  </si>
  <si>
    <t>PHỤ LỤC I</t>
  </si>
  <si>
    <t>DANH MỤC VĂN BẢN ĐÃ BAN HÀNH 
TRIỂN KHAI THỰC HIỆN NGHỊ QUYẾT SỐ 29 - NQ/TW</t>
  </si>
  <si>
    <t>VĂN BẢN CỦA TỈNH ỦY/ THÀNH ỦY</t>
  </si>
  <si>
    <t>C</t>
  </si>
  <si>
    <t>VĂN BẢN CỦA UBND TỈNH/THÀNH PHỐ</t>
  </si>
  <si>
    <t>PHỤ LỤC II</t>
  </si>
  <si>
    <t>CƠ SỞ GIÁO DỤC MẦM NON, PHỔ THÔNG</t>
  </si>
  <si>
    <t>PHỤ LỤC III</t>
  </si>
  <si>
    <t>TRẺ EM MẦM NON, HỌC SINH PHỔ THÔNG</t>
  </si>
  <si>
    <t>PHỤ LỤC IV</t>
  </si>
  <si>
    <t xml:space="preserve">MẠNG LƯỚI CƠ SỞ GIÁO DỤC THƯỜNG XUYÊN VÀ SỐ LƯỢNG NGƯỜI HỌC CHƯƠNG TRÌNH GIÁO DỤC THƯỜNG XUYÊN
GIAI ĐOẠN 2013 - 2023 </t>
  </si>
  <si>
    <t>PHỤ LỤC V</t>
  </si>
  <si>
    <t>PHỔ CẬP GIÁO DỤC, XÓA MÙ CHỮ</t>
  </si>
  <si>
    <t>PHỤ LỤC VI</t>
  </si>
  <si>
    <t>ĐỘI NGŨ NHÀ GIÁO VÀ CÁN BỘ QUẢN LÝ GIÁO DỤC</t>
  </si>
  <si>
    <t>PHỤ LỤC VII</t>
  </si>
  <si>
    <t>CƠ SỞ VẬT CHẤT TẠI CÁC CƠ SỞ GIÁO DỤC MẦM NON, PHỔ THÔNG 
GIAI ĐOẠN 2013 - 2023</t>
  </si>
  <si>
    <t>PHỤ LỤC VIII</t>
  </si>
  <si>
    <t>GIÁO DỤC ĐẠI HỌC</t>
  </si>
  <si>
    <t>PHỤ LỤC IX</t>
  </si>
  <si>
    <t>TÀI CHÍNH CHO GIÁO DỤC</t>
  </si>
  <si>
    <t>VĂN BẢN CỦA HĐND TỈNH/THÀNH PHỐ</t>
  </si>
  <si>
    <t>Tiểu học (*)</t>
  </si>
  <si>
    <t xml:space="preserve">  (*) Số liệu tiểu học bao gồm cả 02 trường chuyên biệt là Khiếm Thính và Hoa Phong Lan</t>
  </si>
  <si>
    <t>Sở GDĐT không quản lý các trường ĐH, các truog72 ĐH sẽ báo cáo trực tiếp về Bộ gDĐT theo CV 293-BCSĐBGDĐT</t>
  </si>
  <si>
    <t>100/70</t>
  </si>
  <si>
    <t>60/70</t>
  </si>
  <si>
    <t>100/90</t>
  </si>
  <si>
    <t>20/30</t>
  </si>
  <si>
    <t>102/112</t>
  </si>
  <si>
    <t>100/92</t>
  </si>
  <si>
    <t>23/34</t>
  </si>
  <si>
    <t xml:space="preserve">Chương trình hành động </t>
  </si>
  <si>
    <t xml:space="preserve">Nghị quyết </t>
  </si>
  <si>
    <t>Kế hoạch</t>
  </si>
  <si>
    <t>số 13-NQ/TU ngày 18/5/2018 của Tỉnh ủy Lâm Đồng về phát triển, nâng cao chất lượng GDĐT tỉnh Lâm Đồng giai đoạn 2018 – 2020 và những năm tiếp theo.</t>
  </si>
  <si>
    <t>số 74-CTr/TU ngày 11/02/2014 của Tỉnh ủy Lâm Đồng  về việc thực hiện Nghị quyết số 29-NQ/TW ngày 04/11/2013 của Ban Chấp hành Trung ương Đảng khóa XI về đổi mới căn bản, toàn diện giáo dục và đào tạo, đáp ứng yêu cầu công nghiệp hóa, hiện đại hóa trong điều kiện kinh tế thị trường định hướng xã hội chủ nghĩa và hội nhập quốc tế.</t>
  </si>
  <si>
    <r>
      <t xml:space="preserve">số 97-KH/TU ngày 15/8/2019 của Tỉnh ủy Lâm Đồng về việc thực hiện Kết luận số 51-KL/TW ngày 30/5/2019 của Ban Bí thư </t>
    </r>
    <r>
      <rPr>
        <sz val="14"/>
        <color theme="1"/>
        <rFont val="Times New Roman"/>
        <family val="1"/>
      </rPr>
      <t xml:space="preserve">về tiếp tục thực hiện Nghị quyết </t>
    </r>
    <r>
      <rPr>
        <sz val="14"/>
        <color rgb="FF000000"/>
        <rFont val="Times New Roman"/>
        <family val="1"/>
      </rPr>
      <t>về đổi mới căn bản, toàn diện giáo dục và đào tạo, đáp ứng yêu cầu công nghiệp hóa, hiện đại hóa trong điều kiện kinh tế thị trường định hướng xã hội chủ nghĩa và hội nhập quốc tế.</t>
    </r>
  </si>
  <si>
    <t>Nghị quyết</t>
  </si>
  <si>
    <t>số 221/NQ-HĐND ngày 26/03/2021 của HĐND tỉnh về chủ trương đầu tư, điều chỉnh chủ trương đầu tư các dự án đầu tư công “Phụ lục I-01 Dự án mua sắm trang thiết bị dạy học tối thiểu lớp 2 và lớp 6”</t>
  </si>
  <si>
    <t>số 171/NQ-HĐND ngày 27/04/2020 của HĐND tỉnh về chủ trương đầu tư các dự án nhóm B và nhóm C “Phụ lục IV đính kèm nghị quyết: Dự án mua sắm thiết bị dạy học tối thiểu lớp 1 trên địan bàn tỉnh Lâm Đồng”</t>
  </si>
  <si>
    <t>số 120/2022/NQ-HĐND ngày 13/10/2022 của HĐND tỉnh Quy định mức chi tập huấn, bồi dưỡng giáo viên và cán bộ quản lý cơ sở giáo dục để thực hiện chương trình mới, sách giáo khoa mới giáo dục phổ thông thuộc tỉnh Lâm Đồng</t>
  </si>
  <si>
    <t xml:space="preserve">Kế hoạch </t>
  </si>
  <si>
    <t>số 5477/KH-UBND ngày 15/9/2015 của thực hiện Chương trình hành động số 74-CTr/TU của Tỉnh ủy Lâm Đồng</t>
  </si>
  <si>
    <t>số 5498/KH-UBND ngày 25/6/2020 của UBND tỉnh về việc thực hiện Kết luận số 51-KL/TW ngày 30/5/2019 của Ban Bí thư;</t>
  </si>
  <si>
    <t>số 4858/KH-UBND ngày 04/7/2022 của UBND tỉnh thực hiện Quyết định số 131/QĐ-TTg ngày 25/01/2022 của Thủ tướng Chính phủ phê duyệt Đề án “Tăng cường ứng dụng công nghệ thông tin và chuyển đổi số trong giáo dục và đào tạo giai đoạn 2022-2025, định hướng đến năm 2030” trên địa bàn tỉnh;</t>
  </si>
  <si>
    <t xml:space="preserve">Quyết định </t>
  </si>
  <si>
    <t>số 1750/QĐ-UBND ngày 08/7/2021 của UBND tỉnh ban hành Đề án phát triển đội ngũ nhà giáo và cán bộ quản lý giáo dục đáp ứng yêu cầu triển khai thực hiện Chương trình giáo dục phổ thông 2018 giai đoạn 2021-2025, định hướng đến năm 2030</t>
  </si>
  <si>
    <t>số 1157/KH-UBND ngày 05/3/2019 của UBND tỉnh về việc đào tạo, bồi dưỡng nhà giáo, cán bộ quản lý giáo dục mầm non tỉnh Lâm Đồng giai đoạn 2019-2025</t>
  </si>
  <si>
    <t>số 3688/KH-UBND ngày 17/06/2019 của UBND tỉnh Lâm Đồng về việc triển khai thực hiện chương trình giáo dục phổ thông trên địa bàn tỉnh Lâm Đồng</t>
  </si>
  <si>
    <t>số 5728/KH-UBND ngày 06/09/2019 của UBND tỉnh Lâm Đồng về thực hiện Đề án “Bảo đảm cơ sở vật chất cho chương trình giáo dục mầm non và giáo dục phổ thông giai đoạn 2017 - 2025” trên địa bàn tỉnh Lâm Đồng</t>
  </si>
  <si>
    <t>số 4081/KH-UBND ngày 17/07/2015 UBND tỉnh về việc triển khai thực hiện quyết định số 404/QĐ-TTg ngày 27/3/2015 của Thủ tướng Chính phủ về việc phê duyệt Đề án đổi mới chương trình, sách giáo khoa giáo dục phổ thông;</t>
  </si>
  <si>
    <t>số 1216/KH-UBND ngày 22/02/2023 của UBND tỉnh ban hành Kế hoạch phát triển giáo dục mầm non vùng khó khăn tỉnh Lâm Đồng giai đoạn 2023-2030</t>
  </si>
  <si>
    <t>số 9186/KH-UBND ngày 30/11/2022 của UBND tỉnh triển khai thực hiện Nghị quyết số 20-NQ/TU ngày 25 tháng 7 năm 2022 của Tỉnh ủy về đào tạo, phát triển và nâng cao chất lượng nguồn nhân lực tỉnh Lâm Đồng năm 2025, định hướng đến năm 2030</t>
  </si>
  <si>
    <t>số 1478/KH-UBND ngày 01/3/2023 của UBND tỉnh thực hiện Đề án “Đào tạo, bồi dưỡng nhà giáo và cán bộ quản lý giáo dục mầm non giai đoạn 2018-2025” năm 2023</t>
  </si>
  <si>
    <t>số 9011/KH-UBND ngày 05/11/2020 của UBND tỉnh thực hiện lộ trình nâng trình độ chuẩn được đào tạo của giáo viên mầm non, tiểu học, trung học cơ sở tỉnh Lâm Đồng năm 2021</t>
  </si>
  <si>
    <t>số 9242/KH-UBND ngày 17/12/2021 của UBND tỉnh thực hiện lộ trình nâng trình độ chuẩn được đào tạo của giáo viên mầm non, tiểu học, trung học cơ sở tỉnh Lâm Đồng năm 2022</t>
  </si>
  <si>
    <t>số 4081/KH-UBND ngày 17/07/2015 của UBND tỉnh về việc triển khai thực hiện quyết định số 404/QĐ-TTg ngày 27/3/2015 của Thủ tướng Chính phủ về việc phê duyệt Đề án đổi mới chương trình, sách giáo khoa giáo dục phổ thông</t>
  </si>
  <si>
    <t>số 3688/KH-UBND ngày 17/06/2019 UBND tỉnh Lâm Đồng về việc triển khai thực hiện chương trình giáo dục phổ thông trên địa bàn tỉnh Lâm Đồng</t>
  </si>
  <si>
    <t>số 5728/KH-UBND ngày 06/09/2019 của UBND tỉnh Lâm Đồng về việc thực hiện Đề án “Bảo đảm cơ sở vật chất cho chương trình giáo dục mầm non và giáo dục phổ thông giai đoạn 2017 - 2025” trên địa bàn tỉnh Lâm Đồng</t>
  </si>
  <si>
    <t>số 7226/KH-UBND ngày 04/11/2019 của UBND tỉnh Lâm Đồng về biên soạn, thẩm định và tổ chức thực hiện tài liệu giáo dục địa phương trong Chương trình giáo dục phổ thông</t>
  </si>
  <si>
    <t>số 750/QĐ-UBND ngày 24/04/2020 của UBND tỉnh Lâm Đồng về việc ban hành tiêu chí lựa chọn sách giáo khoa trong cơ sở giáo dục phổ thông trên địa bàn tỉnh Lâm Đồng</t>
  </si>
  <si>
    <t>số 556/QĐ-UBND ngày 16/03/2021 của UBND tỉnh Lâm Đồng Ban hành Tiêu chí lựa chọn SGK trong các cơ sở GD phổ thông trên địa bàn tỉnh Lâm Đồng</t>
  </si>
  <si>
    <t>số 565/QĐ-UBND ngày 26/03/2021 của UBND tỉnh Lâm Đồng thành lập các Hội đồng lựa chọn SGK trong các cơ sở GD phổ thông trên địa bàn tỉnh Lâm Đồng năm 2021</t>
  </si>
  <si>
    <t>số 1083/QĐ-UBND ngày 04/05/2021 của UBND tỉnh Lâm Đồng phê duyệt Danh mục SGK lớp 2 sử dụng trong các cơ sở GD phổ thông trên địa bàn tỉnh Lâm Đồng</t>
  </si>
  <si>
    <t>số 1091/QĐ-UBND ngày 04/05/2021 của UBND tỉnh Lâm Đồng phê duyệt Danh mục SGK lớp 6 sử dụng trong các cơ sở GD phổ thông trên địa bàn tỉnh Lâm Đồng</t>
  </si>
  <si>
    <t>số 386/QĐ-UBND ngày 10/03/2022 của UBND tỉnh Lâm Đồng về việc thành lập các Hội đồng lựa chọn sách giáo khoa trong cơ sở giáo dục phổ thông trên địa bàn tỉnh Lâm Đồng năm 2022</t>
  </si>
  <si>
    <t>số 841/QĐ-UBND ngày 13/05/2022 của UBND tỉnh Lâm Đồng phê duyệt Danh mục SGK lớp 3 sử dụng trong cơ sở GD phổ thông trên địa bàn tỉnh Lâm Đồng</t>
  </si>
  <si>
    <t>số 842/QĐ-UBND ngày 14/05/2022 của UBND tỉnh Lâm Đồng phê duyệt Danh mục SGK lớp 7 sử dụng trong cơ sở GD phổ thông trên địa bàn tỉnh Lâm Đồng</t>
  </si>
  <si>
    <t>số 843/QĐ-UBND ngày 15/05/2022 của UBND tỉnh Lâm Đồng phê duyệt Danh mục SGK lớp 10 sử dụng trong cơ sở GD phổ thông trên địa bàn tỉnh Lâm Đồng</t>
  </si>
  <si>
    <t>Đạt</t>
  </si>
  <si>
    <t>12/12</t>
  </si>
  <si>
    <t>147/147</t>
  </si>
  <si>
    <t>4/12</t>
  </si>
  <si>
    <t>119/147</t>
  </si>
  <si>
    <t>1/12</t>
  </si>
  <si>
    <t>48/147</t>
  </si>
  <si>
    <t>7/12</t>
  </si>
  <si>
    <t>95/147</t>
  </si>
  <si>
    <t>6/12</t>
  </si>
  <si>
    <t>76/147</t>
  </si>
  <si>
    <t>25/147</t>
  </si>
  <si>
    <t>142/142</t>
  </si>
  <si>
    <t>10/12</t>
  </si>
  <si>
    <t>138/142</t>
  </si>
  <si>
    <t>75/142</t>
  </si>
  <si>
    <t>2/12</t>
  </si>
  <si>
    <t>95/142</t>
  </si>
  <si>
    <t>3/12</t>
  </si>
  <si>
    <t>105/142</t>
  </si>
  <si>
    <t>TỈNH ỦY LÂM ĐỒNG</t>
  </si>
  <si>
    <t xml:space="preserve">                *</t>
  </si>
  <si>
    <t>ĐẢNG CỘNG SẢN VIỆT NAM</t>
  </si>
  <si>
    <t xml:space="preserve">                  *</t>
  </si>
  <si>
    <t xml:space="preserve">               *</t>
  </si>
  <si>
    <t xml:space="preserve">                 *</t>
  </si>
  <si>
    <t>Số người học Chương trình
 xóa mù chữ</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</si>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</sst>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34" x14ac:knownFonts="1">
    <font>
      <sz val="11"/>
      <color theme="1"/>
      <name val="Calibri"/>
      <family val="2"/>
      <scheme val="minor"/>
    </font>
    <font>
      <sz val="12"/>
      <color theme="1"/>
      <name val="Calibri"/>
      <family val="2"/>
      <scheme val="minor"/>
    </font>
    <font>
      <b/>
      <sz val="14"/>
      <color theme="1"/>
      <name val="Times New Roman"/>
      <family val="1"/>
    </font>
    <font>
      <b/>
      <sz val="1"/>
      <color theme="1"/>
      <name val="Times New Roman"/>
      <family val="1"/>
    </font>
    <font>
      <sz val="14"/>
      <color theme="1"/>
      <name val="Times New Roman"/>
      <family val="1"/>
    </font>
    <font>
      <b/>
      <sz val="11"/>
      <color theme="1"/>
      <name val="Times New Roman"/>
      <family val="1"/>
    </font>
    <font>
      <sz val="11"/>
      <color theme="1"/>
      <name val="Times New Roman"/>
      <family val="1"/>
    </font>
    <font>
      <i/>
      <sz val="11"/>
      <color theme="1"/>
      <name val="Times New Roman"/>
      <family val="1"/>
    </font>
    <font>
      <b/>
      <sz val="13"/>
      <color theme="1"/>
      <name val="Times New Roman"/>
      <family val="1"/>
    </font>
    <font>
      <b/>
      <sz val="12"/>
      <color theme="1"/>
      <name val="Times New Roman"/>
      <family val="1"/>
    </font>
    <font>
      <sz val="12"/>
      <color theme="1"/>
      <name val="Times New Roman"/>
      <family val="1"/>
    </font>
    <font>
      <b/>
      <sz val="10"/>
      <color theme="1"/>
      <name val="Times New Roman"/>
      <family val="1"/>
    </font>
    <font>
      <sz val="10"/>
      <color theme="1"/>
      <name val="Times New Roman"/>
      <family val="1"/>
    </font>
    <font>
      <i/>
      <sz val="10"/>
      <color theme="1"/>
      <name val="Times New Roman"/>
      <family val="1"/>
    </font>
    <font>
      <i/>
      <sz val="11"/>
      <color theme="1"/>
      <name val="Calibri"/>
      <family val="2"/>
      <scheme val="minor"/>
    </font>
    <font>
      <sz val="11"/>
      <color theme="1"/>
      <name val="Arial"/>
      <family val="2"/>
    </font>
    <font>
      <b/>
      <sz val="3"/>
      <color theme="1"/>
      <name val="Times New Roman"/>
      <family val="1"/>
    </font>
    <font>
      <sz val="12"/>
      <color theme="1"/>
      <name val="Arial"/>
      <family val="2"/>
    </font>
    <font>
      <sz val="11"/>
      <color theme="1"/>
      <name val="Calibri"/>
      <family val="2"/>
      <scheme val="minor"/>
    </font>
    <font>
      <sz val="14"/>
      <name val="Times New Roman"/>
      <family val="1"/>
    </font>
    <font>
      <b/>
      <sz val="14"/>
      <name val="Times New Roman"/>
      <family val="1"/>
    </font>
    <font>
      <b/>
      <sz val="11"/>
      <name val="Times New Roman"/>
      <family val="1"/>
    </font>
    <font>
      <sz val="11"/>
      <name val="Times New Roman"/>
      <family val="1"/>
    </font>
    <font>
      <i/>
      <sz val="11"/>
      <name val="Times New Roman"/>
      <family val="1"/>
    </font>
    <font>
      <b/>
      <sz val="11"/>
      <color theme="1"/>
      <name val="Calibri"/>
      <family val="2"/>
      <scheme val="minor"/>
    </font>
    <font>
      <sz val="11"/>
      <name val="Calibri"/>
      <family val="2"/>
      <scheme val="minor"/>
    </font>
    <font>
      <sz val="12"/>
      <name val="Calibri"/>
      <family val="2"/>
      <scheme val="minor"/>
    </font>
    <font>
      <b/>
      <sz val="12"/>
      <name val="Times New Roman"/>
      <family val="1"/>
    </font>
    <font>
      <sz val="12"/>
      <name val="Times New Roman"/>
      <family val="1"/>
    </font>
    <font>
      <sz val="12"/>
      <name val="Arial"/>
      <family val="2"/>
    </font>
    <font>
      <sz val="14"/>
      <color rgb="FF000000"/>
      <name val="Times New Roman"/>
      <family val="1"/>
    </font>
    <font>
      <sz val="12"/>
      <name val="Times New Roman"/>
      <family val="1"/>
      <charset val="163"/>
    </font>
    <font>
      <b/>
      <u/>
      <sz val="14"/>
      <color theme="1"/>
      <name val="Times New Roman"/>
      <family val="1"/>
    </font>
    <font>
      <u/>
      <sz val="11"/>
      <color theme="1"/>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s>
  <cellStyleXfs count="2">
    <xf numFmtId="0" fontId="0" fillId="0" borderId="0"/>
    <xf numFmtId="43" fontId="18" fillId="0" borderId="0" applyFont="0" applyFill="0" applyBorder="0" applyAlignment="0" applyProtection="0"/>
  </cellStyleXfs>
  <cellXfs count="154">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vertical="center" wrapText="1"/>
    </xf>
    <xf numFmtId="0" fontId="9" fillId="0" borderId="0" xfId="0" applyFont="1" applyAlignment="1">
      <alignment horizontal="justify" vertical="center" wrapText="1"/>
    </xf>
    <xf numFmtId="0" fontId="10"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horizontal="center" vertical="center"/>
    </xf>
    <xf numFmtId="0" fontId="10"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9" fillId="0" borderId="1" xfId="0" applyFont="1" applyBorder="1" applyAlignment="1">
      <alignment horizontal="center" vertical="center"/>
    </xf>
    <xf numFmtId="0" fontId="12" fillId="0" borderId="1" xfId="0" applyFont="1" applyBorder="1" applyAlignment="1">
      <alignment horizontal="center" vertical="center"/>
    </xf>
    <xf numFmtId="0" fontId="15" fillId="0" borderId="1" xfId="0" applyFont="1" applyBorder="1" applyAlignment="1">
      <alignment vertical="center"/>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horizontal="center" vertical="center" wrapText="1"/>
    </xf>
    <xf numFmtId="0" fontId="15" fillId="0" borderId="0" xfId="0" applyFont="1" applyAlignment="1">
      <alignment vertical="center"/>
    </xf>
    <xf numFmtId="0" fontId="16" fillId="0" borderId="0" xfId="0" applyFont="1" applyAlignment="1">
      <alignment horizontal="center" vertical="center"/>
    </xf>
    <xf numFmtId="0" fontId="7" fillId="0" borderId="1" xfId="0" applyFont="1" applyBorder="1" applyAlignment="1">
      <alignment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6" fillId="2" borderId="1" xfId="0" applyFont="1" applyFill="1" applyBorder="1" applyAlignment="1">
      <alignment horizontal="right" vertical="center"/>
    </xf>
    <xf numFmtId="0" fontId="6" fillId="2" borderId="1" xfId="0" applyFont="1" applyFill="1" applyBorder="1" applyAlignment="1">
      <alignment vertical="center" wrapText="1"/>
    </xf>
    <xf numFmtId="0" fontId="5" fillId="2" borderId="1" xfId="0" applyFont="1" applyFill="1" applyBorder="1" applyAlignment="1">
      <alignment vertical="center"/>
    </xf>
    <xf numFmtId="0" fontId="1" fillId="0" borderId="0" xfId="0" applyFont="1" applyAlignment="1">
      <alignment vertical="center"/>
    </xf>
    <xf numFmtId="0" fontId="17" fillId="0" borderId="1" xfId="0" applyFont="1" applyBorder="1" applyAlignment="1">
      <alignment vertical="center"/>
    </xf>
    <xf numFmtId="0" fontId="5" fillId="2" borderId="0" xfId="0" applyFont="1" applyFill="1" applyAlignment="1">
      <alignment horizontal="center" vertical="center"/>
    </xf>
    <xf numFmtId="0" fontId="5" fillId="2" borderId="0" xfId="0" applyFont="1" applyFill="1" applyAlignment="1">
      <alignment vertical="center" wrapText="1"/>
    </xf>
    <xf numFmtId="0" fontId="6" fillId="2" borderId="0" xfId="0" applyFont="1" applyFill="1" applyAlignment="1">
      <alignment vertical="center" wrapText="1"/>
    </xf>
    <xf numFmtId="0" fontId="4" fillId="0" borderId="0" xfId="0" applyFont="1"/>
    <xf numFmtId="0" fontId="2" fillId="0" borderId="0" xfId="0" applyFont="1"/>
    <xf numFmtId="0" fontId="6" fillId="2" borderId="1" xfId="0" quotePrefix="1" applyFont="1" applyFill="1" applyBorder="1" applyAlignment="1">
      <alignment vertical="center" wrapText="1"/>
    </xf>
    <xf numFmtId="0" fontId="2" fillId="0" borderId="1" xfId="0" applyFont="1" applyBorder="1" applyAlignment="1">
      <alignment horizontal="center" vertical="center"/>
    </xf>
    <xf numFmtId="0" fontId="2" fillId="0" borderId="0" xfId="0" applyFont="1" applyAlignment="1">
      <alignment horizontal="center"/>
    </xf>
    <xf numFmtId="0" fontId="4" fillId="0" borderId="1" xfId="0" applyFont="1" applyBorder="1" applyAlignment="1">
      <alignment horizontal="center" vertical="center"/>
    </xf>
    <xf numFmtId="10" fontId="12" fillId="0" borderId="1" xfId="0" applyNumberFormat="1" applyFont="1" applyBorder="1" applyAlignment="1">
      <alignment horizontal="center" vertical="center" wrapText="1"/>
    </xf>
    <xf numFmtId="10" fontId="0" fillId="0" borderId="0" xfId="0" applyNumberFormat="1"/>
    <xf numFmtId="1" fontId="0" fillId="0" borderId="0" xfId="0" applyNumberFormat="1"/>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5" fillId="0" borderId="1" xfId="0" applyFont="1" applyBorder="1" applyAlignment="1">
      <alignment vertical="center"/>
    </xf>
    <xf numFmtId="0" fontId="5" fillId="2" borderId="1" xfId="0" applyFont="1" applyFill="1" applyBorder="1" applyAlignment="1">
      <alignment horizontal="center" vertical="center"/>
    </xf>
    <xf numFmtId="0" fontId="6" fillId="3" borderId="1" xfId="0" applyFont="1" applyFill="1" applyBorder="1" applyAlignment="1">
      <alignment vertical="center" wrapText="1"/>
    </xf>
    <xf numFmtId="0" fontId="19" fillId="0" borderId="0" xfId="0" applyFont="1"/>
    <xf numFmtId="0" fontId="20" fillId="0" borderId="0" xfId="0" applyFont="1" applyAlignment="1">
      <alignment horizontal="center" vertical="center"/>
    </xf>
    <xf numFmtId="0" fontId="21" fillId="0" borderId="1" xfId="0" applyFont="1" applyBorder="1" applyAlignment="1">
      <alignment horizontal="center" vertical="center" wrapText="1"/>
    </xf>
    <xf numFmtId="164" fontId="5" fillId="0" borderId="1" xfId="1" applyNumberFormat="1" applyFont="1" applyBorder="1" applyAlignment="1">
      <alignment horizontal="center" vertical="center"/>
    </xf>
    <xf numFmtId="164" fontId="21" fillId="0" borderId="1" xfId="1" applyNumberFormat="1" applyFont="1" applyBorder="1" applyAlignment="1">
      <alignment horizontal="center" vertical="center"/>
    </xf>
    <xf numFmtId="164" fontId="5" fillId="0" borderId="1" xfId="1" applyNumberFormat="1" applyFont="1" applyBorder="1" applyAlignment="1">
      <alignment vertical="center"/>
    </xf>
    <xf numFmtId="164" fontId="21" fillId="0" borderId="1" xfId="1" applyNumberFormat="1" applyFont="1" applyBorder="1" applyAlignment="1">
      <alignment vertical="center"/>
    </xf>
    <xf numFmtId="164" fontId="6" fillId="0" borderId="1" xfId="1" applyNumberFormat="1" applyFont="1" applyBorder="1" applyAlignment="1">
      <alignment vertical="center"/>
    </xf>
    <xf numFmtId="164" fontId="22" fillId="0" borderId="1" xfId="1" applyNumberFormat="1" applyFont="1" applyBorder="1" applyAlignment="1">
      <alignment vertical="center"/>
    </xf>
    <xf numFmtId="164" fontId="7" fillId="0" borderId="1" xfId="1" applyNumberFormat="1" applyFont="1" applyBorder="1" applyAlignment="1">
      <alignment vertical="center"/>
    </xf>
    <xf numFmtId="164" fontId="23" fillId="0" borderId="1" xfId="1" applyNumberFormat="1" applyFont="1" applyBorder="1" applyAlignment="1">
      <alignment vertical="center"/>
    </xf>
    <xf numFmtId="164" fontId="6" fillId="0" borderId="1" xfId="1" applyNumberFormat="1" applyFont="1" applyBorder="1" applyAlignment="1">
      <alignment horizontal="center" vertical="center"/>
    </xf>
    <xf numFmtId="164" fontId="22" fillId="0" borderId="1" xfId="1" applyNumberFormat="1" applyFont="1" applyBorder="1" applyAlignment="1">
      <alignment horizontal="center" vertical="center"/>
    </xf>
    <xf numFmtId="0" fontId="24" fillId="0" borderId="0" xfId="0" applyFont="1"/>
    <xf numFmtId="0" fontId="25" fillId="0" borderId="0" xfId="0" applyFont="1"/>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2" fillId="2" borderId="1" xfId="0" applyFont="1" applyFill="1" applyBorder="1" applyAlignment="1">
      <alignment vertical="center" wrapText="1"/>
    </xf>
    <xf numFmtId="0" fontId="22" fillId="2" borderId="0" xfId="0" applyFont="1" applyFill="1" applyAlignment="1">
      <alignment vertical="center" wrapText="1"/>
    </xf>
    <xf numFmtId="0" fontId="26" fillId="0" borderId="0" xfId="0" applyFont="1" applyAlignment="1">
      <alignment vertical="center"/>
    </xf>
    <xf numFmtId="0" fontId="27" fillId="0" borderId="1" xfId="0" applyFont="1" applyBorder="1" applyAlignment="1">
      <alignment horizontal="center" vertical="center" wrapText="1"/>
    </xf>
    <xf numFmtId="0" fontId="10" fillId="0" borderId="1" xfId="0" applyFont="1" applyBorder="1" applyAlignment="1">
      <alignment horizontal="right" vertical="center"/>
    </xf>
    <xf numFmtId="0" fontId="28" fillId="0" borderId="1" xfId="0" applyFont="1" applyBorder="1" applyAlignment="1">
      <alignment vertical="center"/>
    </xf>
    <xf numFmtId="0" fontId="17" fillId="0" borderId="1" xfId="0" applyFont="1" applyBorder="1" applyAlignment="1">
      <alignment horizontal="right" vertical="center"/>
    </xf>
    <xf numFmtId="0" fontId="29" fillId="0" borderId="1" xfId="0" applyFont="1" applyBorder="1" applyAlignment="1">
      <alignment vertical="center"/>
    </xf>
    <xf numFmtId="0" fontId="4" fillId="0" borderId="1" xfId="0" applyFont="1" applyBorder="1" applyAlignment="1">
      <alignment horizontal="left" vertical="center"/>
    </xf>
    <xf numFmtId="0" fontId="30" fillId="0" borderId="1" xfId="0" applyFont="1" applyBorder="1" applyAlignment="1">
      <alignment horizontal="justify" vertical="center" wrapText="1"/>
    </xf>
    <xf numFmtId="3" fontId="31" fillId="0" borderId="14" xfId="0" applyNumberFormat="1" applyFont="1" applyBorder="1" applyAlignment="1">
      <alignment horizontal="center" vertical="center"/>
    </xf>
    <xf numFmtId="49" fontId="10" fillId="0" borderId="1" xfId="0" applyNumberFormat="1" applyFont="1" applyBorder="1" applyAlignment="1">
      <alignment horizontal="center" vertical="center" wrapText="1"/>
    </xf>
    <xf numFmtId="49" fontId="9" fillId="0" borderId="1" xfId="0" applyNumberFormat="1" applyFont="1" applyBorder="1" applyAlignment="1">
      <alignment horizontal="center" vertical="center" wrapText="1"/>
    </xf>
    <xf numFmtId="0" fontId="10"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0" borderId="0" xfId="0" applyFont="1" applyAlignment="1">
      <alignment horizontal="right"/>
    </xf>
    <xf numFmtId="0" fontId="32" fillId="0" borderId="0" xfId="0" applyFont="1"/>
    <xf numFmtId="0" fontId="33" fillId="0" borderId="0" xfId="0" applyFont="1"/>
    <xf numFmtId="0" fontId="32" fillId="0" borderId="0" xfId="0" applyFont="1" applyAlignment="1">
      <alignment horizontal="right"/>
    </xf>
    <xf numFmtId="0" fontId="2" fillId="0" borderId="0" xfId="0" applyFont="1" applyAlignment="1">
      <alignment horizontal="center" wrapText="1"/>
    </xf>
    <xf numFmtId="0" fontId="2" fillId="0" borderId="0" xfId="0" applyFont="1" applyAlignment="1">
      <alignment horizontal="center"/>
    </xf>
    <xf numFmtId="0" fontId="2" fillId="0" borderId="1" xfId="0" applyFont="1" applyBorder="1" applyAlignment="1">
      <alignment horizontal="left" vertical="center"/>
    </xf>
    <xf numFmtId="0" fontId="5" fillId="0" borderId="1" xfId="0" applyFont="1" applyBorder="1" applyAlignment="1">
      <alignment horizontal="center" vertical="center" wrapText="1"/>
    </xf>
    <xf numFmtId="0" fontId="6" fillId="0" borderId="10" xfId="0" applyFont="1" applyBorder="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right"/>
    </xf>
    <xf numFmtId="0" fontId="2"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2"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3" xfId="0" applyFont="1" applyBorder="1" applyAlignment="1">
      <alignment horizontal="center" vertical="center" wrapText="1"/>
    </xf>
    <xf numFmtId="0" fontId="2" fillId="0" borderId="5" xfId="0" applyFont="1" applyBorder="1" applyAlignment="1">
      <alignment horizontal="left" vertical="center"/>
    </xf>
    <xf numFmtId="0" fontId="1" fillId="0" borderId="0" xfId="0" applyFont="1" applyAlignment="1">
      <alignment vertical="center" wrapText="1"/>
    </xf>
    <xf numFmtId="0" fontId="9"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4" fillId="0" borderId="0" xfId="0" applyFont="1" applyAlignment="1">
      <alignment horizontal="left"/>
    </xf>
    <xf numFmtId="0" fontId="11"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6" xfId="0" applyFont="1" applyBorder="1" applyAlignment="1">
      <alignment horizontal="center" vertical="center"/>
    </xf>
    <xf numFmtId="0" fontId="9" fillId="0" borderId="8" xfId="0" applyFont="1" applyBorder="1" applyAlignment="1">
      <alignment horizontal="center" vertical="center"/>
    </xf>
    <xf numFmtId="0" fontId="9" fillId="0" borderId="7" xfId="0" applyFont="1" applyBorder="1" applyAlignment="1">
      <alignment horizontal="center" vertical="center"/>
    </xf>
    <xf numFmtId="0" fontId="9" fillId="0" borderId="1" xfId="0" applyFont="1" applyBorder="1" applyAlignment="1">
      <alignment horizontal="center" vertical="center"/>
    </xf>
    <xf numFmtId="0" fontId="6" fillId="0" borderId="1" xfId="0" applyFont="1" applyBorder="1" applyAlignment="1">
      <alignment horizontal="center" vertical="center"/>
    </xf>
    <xf numFmtId="0" fontId="8" fillId="0" borderId="5" xfId="0" applyFont="1" applyBorder="1" applyAlignment="1">
      <alignment horizontal="left" vertical="center"/>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4" fillId="0" borderId="0" xfId="0" applyFont="1" applyAlignment="1">
      <alignment horizontal="center" vertical="center"/>
    </xf>
    <xf numFmtId="0" fontId="10" fillId="0" borderId="1" xfId="0" applyFont="1" applyBorder="1" applyAlignment="1">
      <alignment horizontal="center" vertical="center" wrapText="1"/>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7" fillId="0" borderId="5" xfId="0" applyFont="1" applyBorder="1" applyAlignment="1">
      <alignment horizontal="center" vertical="center"/>
    </xf>
    <xf numFmtId="0" fontId="7" fillId="0" borderId="0" xfId="0" applyFont="1" applyAlignment="1">
      <alignment horizontal="center" vertical="center"/>
    </xf>
    <xf numFmtId="0" fontId="5" fillId="2" borderId="1" xfId="0" applyFont="1" applyFill="1" applyBorder="1" applyAlignment="1">
      <alignment horizontal="center" vertical="center" wrapText="1"/>
    </xf>
    <xf numFmtId="0" fontId="5" fillId="0" borderId="1" xfId="0" applyFont="1" applyBorder="1" applyAlignment="1">
      <alignment vertical="center"/>
    </xf>
    <xf numFmtId="0" fontId="6" fillId="0" borderId="1" xfId="0" applyFont="1" applyBorder="1" applyAlignment="1">
      <alignment vertical="center"/>
    </xf>
    <xf numFmtId="0" fontId="6" fillId="0" borderId="1" xfId="0" applyFont="1" applyBorder="1" applyAlignment="1">
      <alignment vertical="center" wrapText="1"/>
    </xf>
    <xf numFmtId="0" fontId="5" fillId="0" borderId="1" xfId="0" applyFont="1" applyBorder="1" applyAlignment="1">
      <alignmen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xdr:col>
      <xdr:colOff>3086100</xdr:colOff>
      <xdr:row>1</xdr:row>
      <xdr:rowOff>9525</xdr:rowOff>
    </xdr:from>
    <xdr:to>
      <xdr:col>3</xdr:col>
      <xdr:colOff>57150</xdr:colOff>
      <xdr:row>1</xdr:row>
      <xdr:rowOff>9525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5543550" y="247650"/>
          <a:ext cx="2609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0"/>
  <sheetViews>
    <sheetView workbookViewId="0">
      <selection activeCell="C7" sqref="C7"/>
    </sheetView>
  </sheetViews>
  <sheetFormatPr defaultColWidth="9.1796875" defaultRowHeight="18" x14ac:dyDescent="0.4"/>
  <cols>
    <col min="1" max="1" width="7" style="41" customWidth="1"/>
    <col min="2" max="2" width="29.81640625" style="41" customWidth="1"/>
    <col min="3" max="3" width="84.54296875" style="41" customWidth="1"/>
    <col min="4" max="4" width="17" style="41" customWidth="1"/>
    <col min="5" max="16384" width="9.1796875" style="41"/>
  </cols>
  <sheetData>
    <row r="1" spans="1:4" x14ac:dyDescent="0.4">
      <c r="A1" s="42" t="s">
        <v>357</v>
      </c>
      <c r="C1" s="91" t="s">
        <v>359</v>
      </c>
    </row>
    <row r="2" spans="1:4" x14ac:dyDescent="0.4">
      <c r="A2" s="42" t="s">
        <v>358</v>
      </c>
      <c r="D2" s="42" t="s">
        <v>267</v>
      </c>
    </row>
    <row r="3" spans="1:4" ht="51" customHeight="1" x14ac:dyDescent="0.4">
      <c r="A3" s="95" t="s">
        <v>268</v>
      </c>
      <c r="B3" s="96"/>
      <c r="C3" s="96"/>
      <c r="D3" s="96"/>
    </row>
    <row r="5" spans="1:4" x14ac:dyDescent="0.4">
      <c r="A5" s="44" t="s">
        <v>119</v>
      </c>
      <c r="B5" s="44" t="s">
        <v>258</v>
      </c>
      <c r="C5" s="44" t="s">
        <v>265</v>
      </c>
      <c r="D5" s="44" t="s">
        <v>266</v>
      </c>
    </row>
    <row r="6" spans="1:4" x14ac:dyDescent="0.4">
      <c r="A6" s="44" t="s">
        <v>132</v>
      </c>
      <c r="B6" s="97" t="s">
        <v>269</v>
      </c>
      <c r="C6" s="97"/>
      <c r="D6" s="97"/>
    </row>
    <row r="7" spans="1:4" ht="90" x14ac:dyDescent="0.4">
      <c r="A7" s="46">
        <v>1</v>
      </c>
      <c r="B7" s="84" t="s">
        <v>299</v>
      </c>
      <c r="C7" s="85" t="s">
        <v>303</v>
      </c>
      <c r="D7" s="46">
        <v>2014</v>
      </c>
    </row>
    <row r="8" spans="1:4" ht="54" x14ac:dyDescent="0.4">
      <c r="A8" s="46">
        <v>2</v>
      </c>
      <c r="B8" s="84" t="s">
        <v>300</v>
      </c>
      <c r="C8" s="85" t="s">
        <v>302</v>
      </c>
      <c r="D8" s="46">
        <v>2018</v>
      </c>
    </row>
    <row r="9" spans="1:4" ht="90" x14ac:dyDescent="0.4">
      <c r="A9" s="46">
        <v>3</v>
      </c>
      <c r="B9" s="84" t="s">
        <v>301</v>
      </c>
      <c r="C9" s="85" t="s">
        <v>304</v>
      </c>
      <c r="D9" s="46">
        <v>2019</v>
      </c>
    </row>
    <row r="10" spans="1:4" x14ac:dyDescent="0.4">
      <c r="A10" s="44" t="s">
        <v>134</v>
      </c>
      <c r="B10" s="97" t="s">
        <v>288</v>
      </c>
      <c r="C10" s="97"/>
      <c r="D10" s="97"/>
    </row>
    <row r="11" spans="1:4" ht="54" x14ac:dyDescent="0.4">
      <c r="A11" s="46">
        <v>1</v>
      </c>
      <c r="B11" s="84" t="s">
        <v>300</v>
      </c>
      <c r="C11" s="85" t="s">
        <v>307</v>
      </c>
      <c r="D11" s="46">
        <v>2020</v>
      </c>
    </row>
    <row r="12" spans="1:4" ht="54" x14ac:dyDescent="0.4">
      <c r="A12" s="46">
        <v>2</v>
      </c>
      <c r="B12" s="84" t="s">
        <v>305</v>
      </c>
      <c r="C12" s="85" t="s">
        <v>306</v>
      </c>
      <c r="D12" s="46">
        <v>2021</v>
      </c>
    </row>
    <row r="13" spans="1:4" ht="54" x14ac:dyDescent="0.4">
      <c r="A13" s="46">
        <v>3</v>
      </c>
      <c r="B13" s="84" t="s">
        <v>300</v>
      </c>
      <c r="C13" s="85" t="s">
        <v>308</v>
      </c>
      <c r="D13" s="46">
        <v>2022</v>
      </c>
    </row>
    <row r="14" spans="1:4" x14ac:dyDescent="0.4">
      <c r="A14" s="44" t="s">
        <v>270</v>
      </c>
      <c r="B14" s="97" t="s">
        <v>271</v>
      </c>
      <c r="C14" s="97"/>
      <c r="D14" s="97"/>
    </row>
    <row r="15" spans="1:4" ht="36" x14ac:dyDescent="0.4">
      <c r="A15" s="46">
        <v>1</v>
      </c>
      <c r="B15" s="84" t="s">
        <v>309</v>
      </c>
      <c r="C15" s="85" t="s">
        <v>310</v>
      </c>
      <c r="D15" s="46">
        <v>2015</v>
      </c>
    </row>
    <row r="16" spans="1:4" ht="54" x14ac:dyDescent="0.4">
      <c r="A16" s="46">
        <v>2</v>
      </c>
      <c r="B16" s="84" t="s">
        <v>309</v>
      </c>
      <c r="C16" s="85" t="s">
        <v>324</v>
      </c>
      <c r="D16" s="46">
        <v>2015</v>
      </c>
    </row>
    <row r="17" spans="1:4" ht="54" x14ac:dyDescent="0.4">
      <c r="A17" s="46">
        <v>3</v>
      </c>
      <c r="B17" s="84" t="s">
        <v>309</v>
      </c>
      <c r="C17" s="85" t="s">
        <v>318</v>
      </c>
      <c r="D17" s="46">
        <v>2015</v>
      </c>
    </row>
    <row r="18" spans="1:4" ht="36" x14ac:dyDescent="0.4">
      <c r="A18" s="46">
        <v>4</v>
      </c>
      <c r="B18" s="84" t="s">
        <v>309</v>
      </c>
      <c r="C18" s="85" t="s">
        <v>315</v>
      </c>
      <c r="D18" s="46">
        <v>2019</v>
      </c>
    </row>
    <row r="19" spans="1:4" ht="36" x14ac:dyDescent="0.4">
      <c r="A19" s="46">
        <v>5</v>
      </c>
      <c r="B19" s="84" t="s">
        <v>309</v>
      </c>
      <c r="C19" s="85" t="s">
        <v>316</v>
      </c>
      <c r="D19" s="46">
        <v>2019</v>
      </c>
    </row>
    <row r="20" spans="1:4" ht="54" x14ac:dyDescent="0.4">
      <c r="A20" s="46">
        <v>6</v>
      </c>
      <c r="B20" s="84" t="s">
        <v>309</v>
      </c>
      <c r="C20" s="85" t="s">
        <v>317</v>
      </c>
      <c r="D20" s="46">
        <v>2019</v>
      </c>
    </row>
    <row r="21" spans="1:4" ht="36" x14ac:dyDescent="0.4">
      <c r="A21" s="46">
        <v>7</v>
      </c>
      <c r="B21" s="84" t="s">
        <v>309</v>
      </c>
      <c r="C21" s="85" t="s">
        <v>325</v>
      </c>
      <c r="D21" s="46">
        <v>2019</v>
      </c>
    </row>
    <row r="22" spans="1:4" ht="54" x14ac:dyDescent="0.4">
      <c r="A22" s="46">
        <v>8</v>
      </c>
      <c r="B22" s="84" t="s">
        <v>309</v>
      </c>
      <c r="C22" s="85" t="s">
        <v>326</v>
      </c>
      <c r="D22" s="46">
        <v>2019</v>
      </c>
    </row>
    <row r="23" spans="1:4" ht="54" x14ac:dyDescent="0.4">
      <c r="A23" s="46">
        <v>9</v>
      </c>
      <c r="B23" s="84" t="s">
        <v>309</v>
      </c>
      <c r="C23" s="85" t="s">
        <v>327</v>
      </c>
      <c r="D23" s="46">
        <v>2019</v>
      </c>
    </row>
    <row r="24" spans="1:4" ht="36" x14ac:dyDescent="0.4">
      <c r="A24" s="46">
        <v>10</v>
      </c>
      <c r="B24" s="84" t="s">
        <v>309</v>
      </c>
      <c r="C24" s="85" t="s">
        <v>311</v>
      </c>
      <c r="D24" s="46">
        <v>2020</v>
      </c>
    </row>
    <row r="25" spans="1:4" ht="54" x14ac:dyDescent="0.4">
      <c r="A25" s="46">
        <v>11</v>
      </c>
      <c r="B25" s="84" t="s">
        <v>309</v>
      </c>
      <c r="C25" s="85" t="s">
        <v>322</v>
      </c>
      <c r="D25" s="46">
        <v>2020</v>
      </c>
    </row>
    <row r="26" spans="1:4" ht="54" x14ac:dyDescent="0.4">
      <c r="A26" s="46">
        <v>12</v>
      </c>
      <c r="B26" s="84" t="s">
        <v>313</v>
      </c>
      <c r="C26" s="85" t="s">
        <v>328</v>
      </c>
      <c r="D26" s="46">
        <v>2020</v>
      </c>
    </row>
    <row r="27" spans="1:4" ht="72" x14ac:dyDescent="0.4">
      <c r="A27" s="46">
        <v>13</v>
      </c>
      <c r="B27" s="84" t="s">
        <v>313</v>
      </c>
      <c r="C27" s="85" t="s">
        <v>314</v>
      </c>
      <c r="D27" s="46">
        <v>2021</v>
      </c>
    </row>
    <row r="28" spans="1:4" ht="54" x14ac:dyDescent="0.4">
      <c r="A28" s="46">
        <v>14</v>
      </c>
      <c r="B28" s="84" t="s">
        <v>309</v>
      </c>
      <c r="C28" s="85" t="s">
        <v>323</v>
      </c>
      <c r="D28" s="46">
        <v>2021</v>
      </c>
    </row>
    <row r="29" spans="1:4" ht="36" x14ac:dyDescent="0.4">
      <c r="A29" s="46">
        <v>15</v>
      </c>
      <c r="B29" s="84" t="s">
        <v>313</v>
      </c>
      <c r="C29" s="85" t="s">
        <v>329</v>
      </c>
      <c r="D29" s="46">
        <v>2021</v>
      </c>
    </row>
    <row r="30" spans="1:4" ht="54" x14ac:dyDescent="0.4">
      <c r="A30" s="46">
        <v>16</v>
      </c>
      <c r="B30" s="84" t="s">
        <v>313</v>
      </c>
      <c r="C30" s="85" t="s">
        <v>330</v>
      </c>
      <c r="D30" s="46">
        <v>2021</v>
      </c>
    </row>
    <row r="31" spans="1:4" ht="54" x14ac:dyDescent="0.4">
      <c r="A31" s="46">
        <v>17</v>
      </c>
      <c r="B31" s="84" t="s">
        <v>313</v>
      </c>
      <c r="C31" s="85" t="s">
        <v>331</v>
      </c>
      <c r="D31" s="46">
        <v>2021</v>
      </c>
    </row>
    <row r="32" spans="1:4" ht="54" x14ac:dyDescent="0.4">
      <c r="A32" s="46">
        <v>18</v>
      </c>
      <c r="B32" s="84" t="s">
        <v>313</v>
      </c>
      <c r="C32" s="85" t="s">
        <v>332</v>
      </c>
      <c r="D32" s="46">
        <v>2021</v>
      </c>
    </row>
    <row r="33" spans="1:4" ht="72" x14ac:dyDescent="0.4">
      <c r="A33" s="46">
        <v>19</v>
      </c>
      <c r="B33" s="84" t="s">
        <v>309</v>
      </c>
      <c r="C33" s="85" t="s">
        <v>312</v>
      </c>
      <c r="D33" s="46">
        <v>2022</v>
      </c>
    </row>
    <row r="34" spans="1:4" ht="72" x14ac:dyDescent="0.4">
      <c r="A34" s="46">
        <v>20</v>
      </c>
      <c r="B34" s="84" t="s">
        <v>309</v>
      </c>
      <c r="C34" s="85" t="s">
        <v>320</v>
      </c>
      <c r="D34" s="46">
        <v>2022</v>
      </c>
    </row>
    <row r="35" spans="1:4" ht="54" x14ac:dyDescent="0.4">
      <c r="A35" s="46">
        <v>21</v>
      </c>
      <c r="B35" s="84" t="s">
        <v>313</v>
      </c>
      <c r="C35" s="85" t="s">
        <v>333</v>
      </c>
      <c r="D35" s="46">
        <v>2022</v>
      </c>
    </row>
    <row r="36" spans="1:4" ht="36" x14ac:dyDescent="0.4">
      <c r="A36" s="46">
        <v>22</v>
      </c>
      <c r="B36" s="84" t="s">
        <v>313</v>
      </c>
      <c r="C36" s="85" t="s">
        <v>334</v>
      </c>
      <c r="D36" s="46">
        <v>2022</v>
      </c>
    </row>
    <row r="37" spans="1:4" ht="36" x14ac:dyDescent="0.4">
      <c r="A37" s="46">
        <v>23</v>
      </c>
      <c r="B37" s="84" t="s">
        <v>313</v>
      </c>
      <c r="C37" s="85" t="s">
        <v>335</v>
      </c>
      <c r="D37" s="46">
        <v>2022</v>
      </c>
    </row>
    <row r="38" spans="1:4" ht="36" x14ac:dyDescent="0.4">
      <c r="A38" s="46">
        <v>24</v>
      </c>
      <c r="B38" s="84" t="s">
        <v>313</v>
      </c>
      <c r="C38" s="85" t="s">
        <v>336</v>
      </c>
      <c r="D38" s="46">
        <v>2022</v>
      </c>
    </row>
    <row r="39" spans="1:4" ht="54" x14ac:dyDescent="0.4">
      <c r="A39" s="46">
        <v>25</v>
      </c>
      <c r="B39" s="84" t="s">
        <v>309</v>
      </c>
      <c r="C39" s="85" t="s">
        <v>321</v>
      </c>
      <c r="D39" s="46">
        <v>2023</v>
      </c>
    </row>
    <row r="40" spans="1:4" ht="36" x14ac:dyDescent="0.4">
      <c r="A40" s="46">
        <v>26</v>
      </c>
      <c r="B40" s="84" t="s">
        <v>309</v>
      </c>
      <c r="C40" s="85" t="s">
        <v>319</v>
      </c>
      <c r="D40" s="46">
        <v>2023</v>
      </c>
    </row>
  </sheetData>
  <sortState xmlns:xlrd2="http://schemas.microsoft.com/office/spreadsheetml/2017/richdata2" ref="B14:D39">
    <sortCondition ref="D14:D39"/>
  </sortState>
  <mergeCells count="4">
    <mergeCell ref="A3:D3"/>
    <mergeCell ref="B6:D6"/>
    <mergeCell ref="B10:D10"/>
    <mergeCell ref="B14:D14"/>
  </mergeCells>
  <pageMargins left="0.39370078740157483" right="0.23622047244094491" top="0.23622047244094491" bottom="0.23622047244094491" header="0"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6"/>
  <sheetViews>
    <sheetView zoomScale="85" zoomScaleNormal="85" workbookViewId="0">
      <selection activeCell="U25" sqref="U25"/>
    </sheetView>
  </sheetViews>
  <sheetFormatPr defaultRowHeight="14.5" x14ac:dyDescent="0.35"/>
  <cols>
    <col min="1" max="1" width="14.81640625" customWidth="1"/>
  </cols>
  <sheetData>
    <row r="1" spans="1:21" ht="17.5" x14ac:dyDescent="0.35">
      <c r="A1" s="42" t="s">
        <v>357</v>
      </c>
      <c r="K1" s="92" t="s">
        <v>359</v>
      </c>
      <c r="L1" s="42"/>
      <c r="M1" s="42"/>
      <c r="O1" s="92"/>
      <c r="P1" s="92"/>
      <c r="Q1" s="93"/>
    </row>
    <row r="2" spans="1:21" s="41" customFormat="1" ht="18" x14ac:dyDescent="0.4">
      <c r="A2" s="42" t="s">
        <v>360</v>
      </c>
      <c r="D2" s="42"/>
      <c r="S2" s="96" t="s">
        <v>272</v>
      </c>
      <c r="T2" s="96"/>
      <c r="U2" s="96"/>
    </row>
    <row r="3" spans="1:21" ht="17.5" x14ac:dyDescent="0.35">
      <c r="A3" s="100" t="s">
        <v>273</v>
      </c>
      <c r="B3" s="100"/>
      <c r="C3" s="100"/>
      <c r="D3" s="100"/>
      <c r="E3" s="100"/>
      <c r="F3" s="100"/>
      <c r="G3" s="100"/>
      <c r="H3" s="100"/>
      <c r="I3" s="100"/>
      <c r="J3" s="100"/>
      <c r="K3" s="100"/>
      <c r="L3" s="100"/>
      <c r="M3" s="100"/>
      <c r="N3" s="100"/>
      <c r="O3" s="100"/>
      <c r="P3" s="100"/>
      <c r="Q3" s="100"/>
      <c r="R3" s="100"/>
      <c r="S3" s="100"/>
      <c r="T3" s="100"/>
      <c r="U3" s="100"/>
    </row>
    <row r="4" spans="1:21" ht="17.5" x14ac:dyDescent="0.35">
      <c r="A4" s="1"/>
      <c r="B4" s="1"/>
      <c r="C4" s="1"/>
      <c r="D4" s="1"/>
      <c r="E4" s="1"/>
      <c r="F4" s="1"/>
      <c r="G4" s="1"/>
      <c r="H4" s="1"/>
      <c r="I4" s="1"/>
      <c r="J4" s="1"/>
      <c r="K4" s="1"/>
      <c r="L4" s="1"/>
      <c r="M4" s="1"/>
      <c r="N4" s="1"/>
      <c r="O4" s="1"/>
      <c r="P4" s="1"/>
      <c r="Q4" s="1"/>
      <c r="R4" s="1"/>
      <c r="S4" s="1"/>
      <c r="T4" s="1"/>
      <c r="U4" s="1"/>
    </row>
    <row r="5" spans="1:21" ht="17.5" x14ac:dyDescent="0.35">
      <c r="A5" s="101" t="s">
        <v>0</v>
      </c>
      <c r="B5" s="101"/>
      <c r="C5" s="101"/>
      <c r="D5" s="101"/>
      <c r="E5" s="101"/>
      <c r="F5" s="101"/>
      <c r="G5" s="101"/>
      <c r="H5" s="101"/>
      <c r="I5" s="101"/>
      <c r="J5" s="101"/>
      <c r="K5" s="101"/>
      <c r="L5" s="101"/>
      <c r="M5" s="101"/>
      <c r="N5" s="101"/>
      <c r="O5" s="101"/>
      <c r="P5" s="101"/>
      <c r="Q5" s="101"/>
      <c r="R5" s="101"/>
      <c r="S5" s="101"/>
      <c r="T5" s="101"/>
      <c r="U5" s="101"/>
    </row>
    <row r="6" spans="1:21" ht="30" customHeight="1" x14ac:dyDescent="0.35">
      <c r="A6" s="98" t="s">
        <v>1</v>
      </c>
      <c r="B6" s="98" t="s">
        <v>2</v>
      </c>
      <c r="C6" s="98"/>
      <c r="D6" s="98"/>
      <c r="E6" s="98"/>
      <c r="F6" s="98" t="s">
        <v>3</v>
      </c>
      <c r="G6" s="98"/>
      <c r="H6" s="98"/>
      <c r="I6" s="98"/>
      <c r="J6" s="98" t="s">
        <v>289</v>
      </c>
      <c r="K6" s="98"/>
      <c r="L6" s="98"/>
      <c r="M6" s="98"/>
      <c r="N6" s="98" t="s">
        <v>5</v>
      </c>
      <c r="O6" s="98"/>
      <c r="P6" s="98"/>
      <c r="Q6" s="98"/>
      <c r="R6" s="98" t="s">
        <v>6</v>
      </c>
      <c r="S6" s="98"/>
      <c r="T6" s="98"/>
      <c r="U6" s="98"/>
    </row>
    <row r="7" spans="1:21" ht="30" customHeight="1" x14ac:dyDescent="0.35">
      <c r="A7" s="98"/>
      <c r="B7" s="98" t="s">
        <v>7</v>
      </c>
      <c r="C7" s="98"/>
      <c r="D7" s="98" t="s">
        <v>8</v>
      </c>
      <c r="E7" s="98"/>
      <c r="F7" s="98" t="s">
        <v>7</v>
      </c>
      <c r="G7" s="98"/>
      <c r="H7" s="98" t="s">
        <v>8</v>
      </c>
      <c r="I7" s="98"/>
      <c r="J7" s="98" t="s">
        <v>7</v>
      </c>
      <c r="K7" s="98"/>
      <c r="L7" s="98" t="s">
        <v>8</v>
      </c>
      <c r="M7" s="98"/>
      <c r="N7" s="98" t="s">
        <v>7</v>
      </c>
      <c r="O7" s="98"/>
      <c r="P7" s="98" t="s">
        <v>8</v>
      </c>
      <c r="Q7" s="98"/>
      <c r="R7" s="98" t="s">
        <v>7</v>
      </c>
      <c r="S7" s="98"/>
      <c r="T7" s="98" t="s">
        <v>8</v>
      </c>
      <c r="U7" s="98"/>
    </row>
    <row r="8" spans="1:21" ht="36.75" customHeight="1" x14ac:dyDescent="0.35">
      <c r="A8" s="98"/>
      <c r="B8" s="19" t="s">
        <v>9</v>
      </c>
      <c r="C8" s="19" t="s">
        <v>10</v>
      </c>
      <c r="D8" s="19" t="s">
        <v>9</v>
      </c>
      <c r="E8" s="19" t="s">
        <v>10</v>
      </c>
      <c r="F8" s="19" t="s">
        <v>9</v>
      </c>
      <c r="G8" s="19" t="s">
        <v>10</v>
      </c>
      <c r="H8" s="19" t="s">
        <v>9</v>
      </c>
      <c r="I8" s="19" t="s">
        <v>10</v>
      </c>
      <c r="J8" s="19" t="s">
        <v>9</v>
      </c>
      <c r="K8" s="19" t="s">
        <v>10</v>
      </c>
      <c r="L8" s="19" t="s">
        <v>9</v>
      </c>
      <c r="M8" s="19" t="s">
        <v>10</v>
      </c>
      <c r="N8" s="19" t="s">
        <v>9</v>
      </c>
      <c r="O8" s="19" t="s">
        <v>10</v>
      </c>
      <c r="P8" s="19" t="s">
        <v>9</v>
      </c>
      <c r="Q8" s="19" t="s">
        <v>10</v>
      </c>
      <c r="R8" s="19" t="s">
        <v>9</v>
      </c>
      <c r="S8" s="19" t="s">
        <v>10</v>
      </c>
      <c r="T8" s="19" t="s">
        <v>9</v>
      </c>
      <c r="U8" s="19" t="s">
        <v>10</v>
      </c>
    </row>
    <row r="9" spans="1:21" ht="30" customHeight="1" x14ac:dyDescent="0.35">
      <c r="A9" s="19" t="s">
        <v>11</v>
      </c>
      <c r="B9" s="23">
        <f>F9+J9+N9+R9</f>
        <v>634</v>
      </c>
      <c r="C9" s="23">
        <f>G9+K9+O9+S9</f>
        <v>55</v>
      </c>
      <c r="D9" s="23">
        <f>H9+L9+P9+T9</f>
        <v>9636</v>
      </c>
      <c r="E9" s="23">
        <f>I9+M9+Q9+U9</f>
        <v>912</v>
      </c>
      <c r="F9" s="19">
        <v>170</v>
      </c>
      <c r="G9" s="19">
        <v>49</v>
      </c>
      <c r="H9" s="19">
        <v>1330</v>
      </c>
      <c r="I9" s="19">
        <v>835</v>
      </c>
      <c r="J9" s="19">
        <v>252</v>
      </c>
      <c r="K9" s="19">
        <v>2</v>
      </c>
      <c r="L9" s="19">
        <v>4567</v>
      </c>
      <c r="M9" s="19">
        <v>19</v>
      </c>
      <c r="N9" s="19">
        <v>157</v>
      </c>
      <c r="O9" s="19"/>
      <c r="P9" s="19">
        <v>2542</v>
      </c>
      <c r="Q9" s="19">
        <v>12</v>
      </c>
      <c r="R9" s="19">
        <v>55</v>
      </c>
      <c r="S9" s="19">
        <v>4</v>
      </c>
      <c r="T9" s="19">
        <v>1197</v>
      </c>
      <c r="U9" s="19">
        <v>46</v>
      </c>
    </row>
    <row r="10" spans="1:21" ht="30" customHeight="1" x14ac:dyDescent="0.35">
      <c r="A10" s="19" t="s">
        <v>12</v>
      </c>
      <c r="B10" s="23">
        <f t="shared" ref="B10:B14" si="0">F10+J10+N10+R10</f>
        <v>636</v>
      </c>
      <c r="C10" s="23">
        <f t="shared" ref="C10:C14" si="1">G10+K10+O10+S10</f>
        <v>59</v>
      </c>
      <c r="D10" s="23">
        <f t="shared" ref="D10:D14" si="2">H10+L10+P10+T10</f>
        <v>9567</v>
      </c>
      <c r="E10" s="23">
        <f t="shared" ref="E10:E14" si="3">I10+M10+Q10+U10</f>
        <v>1057</v>
      </c>
      <c r="F10" s="19">
        <v>172</v>
      </c>
      <c r="G10" s="19">
        <v>53</v>
      </c>
      <c r="H10" s="19">
        <v>1640</v>
      </c>
      <c r="I10" s="19">
        <v>990</v>
      </c>
      <c r="J10" s="19">
        <v>251</v>
      </c>
      <c r="K10" s="19">
        <v>2</v>
      </c>
      <c r="L10" s="19">
        <v>4211</v>
      </c>
      <c r="M10" s="19">
        <v>23</v>
      </c>
      <c r="N10" s="19">
        <v>158</v>
      </c>
      <c r="O10" s="19"/>
      <c r="P10" s="19">
        <v>2508</v>
      </c>
      <c r="Q10" s="19">
        <v>5</v>
      </c>
      <c r="R10" s="19">
        <v>55</v>
      </c>
      <c r="S10" s="19">
        <v>4</v>
      </c>
      <c r="T10" s="19">
        <v>1208</v>
      </c>
      <c r="U10" s="19">
        <v>39</v>
      </c>
    </row>
    <row r="11" spans="1:21" ht="30" customHeight="1" x14ac:dyDescent="0.35">
      <c r="A11" s="19" t="s">
        <v>13</v>
      </c>
      <c r="B11" s="23">
        <f t="shared" si="0"/>
        <v>640</v>
      </c>
      <c r="C11" s="23">
        <f t="shared" si="1"/>
        <v>61</v>
      </c>
      <c r="D11" s="23">
        <f t="shared" si="2"/>
        <v>9351</v>
      </c>
      <c r="E11" s="23">
        <f t="shared" si="3"/>
        <v>957</v>
      </c>
      <c r="F11" s="19">
        <v>173</v>
      </c>
      <c r="G11" s="19">
        <v>55</v>
      </c>
      <c r="H11" s="19">
        <v>1466</v>
      </c>
      <c r="I11" s="19">
        <v>893</v>
      </c>
      <c r="J11" s="19">
        <v>254</v>
      </c>
      <c r="K11" s="19">
        <v>2</v>
      </c>
      <c r="L11" s="19">
        <v>4178</v>
      </c>
      <c r="M11" s="19">
        <v>23</v>
      </c>
      <c r="N11" s="19">
        <v>159</v>
      </c>
      <c r="O11" s="19"/>
      <c r="P11" s="19">
        <v>2497</v>
      </c>
      <c r="Q11" s="19">
        <v>5</v>
      </c>
      <c r="R11" s="19">
        <v>54</v>
      </c>
      <c r="S11" s="19">
        <v>4</v>
      </c>
      <c r="T11" s="19">
        <v>1210</v>
      </c>
      <c r="U11" s="19">
        <v>36</v>
      </c>
    </row>
    <row r="12" spans="1:21" ht="30" customHeight="1" x14ac:dyDescent="0.35">
      <c r="A12" s="19" t="s">
        <v>14</v>
      </c>
      <c r="B12" s="23">
        <f t="shared" si="0"/>
        <v>635</v>
      </c>
      <c r="C12" s="23">
        <f t="shared" si="1"/>
        <v>64</v>
      </c>
      <c r="D12" s="23">
        <f t="shared" si="2"/>
        <v>9323</v>
      </c>
      <c r="E12" s="23">
        <f t="shared" si="3"/>
        <v>931</v>
      </c>
      <c r="F12" s="19">
        <v>174</v>
      </c>
      <c r="G12" s="19">
        <v>59</v>
      </c>
      <c r="H12" s="19">
        <v>1509</v>
      </c>
      <c r="I12" s="19">
        <v>870</v>
      </c>
      <c r="J12" s="19">
        <v>248</v>
      </c>
      <c r="K12" s="19">
        <v>2</v>
      </c>
      <c r="L12" s="19">
        <v>4160</v>
      </c>
      <c r="M12" s="19">
        <v>22</v>
      </c>
      <c r="N12" s="19">
        <v>159</v>
      </c>
      <c r="O12" s="19"/>
      <c r="P12" s="19">
        <v>2488</v>
      </c>
      <c r="Q12" s="19">
        <v>7</v>
      </c>
      <c r="R12" s="19">
        <v>54</v>
      </c>
      <c r="S12" s="19">
        <v>3</v>
      </c>
      <c r="T12" s="19">
        <v>1166</v>
      </c>
      <c r="U12" s="19">
        <v>32</v>
      </c>
    </row>
    <row r="13" spans="1:21" ht="30" customHeight="1" x14ac:dyDescent="0.35">
      <c r="A13" s="19" t="s">
        <v>15</v>
      </c>
      <c r="B13" s="23">
        <f t="shared" si="0"/>
        <v>609</v>
      </c>
      <c r="C13" s="23">
        <f t="shared" si="1"/>
        <v>64</v>
      </c>
      <c r="D13" s="23">
        <f t="shared" si="2"/>
        <v>9332</v>
      </c>
      <c r="E13" s="23">
        <f t="shared" si="3"/>
        <v>864</v>
      </c>
      <c r="F13" s="19">
        <v>172</v>
      </c>
      <c r="G13" s="19">
        <v>59</v>
      </c>
      <c r="H13" s="19">
        <v>1533</v>
      </c>
      <c r="I13" s="19">
        <v>788</v>
      </c>
      <c r="J13" s="19">
        <v>224</v>
      </c>
      <c r="K13" s="19">
        <v>2</v>
      </c>
      <c r="L13" s="19">
        <v>4131</v>
      </c>
      <c r="M13" s="19">
        <v>30</v>
      </c>
      <c r="N13" s="19">
        <v>157</v>
      </c>
      <c r="O13" s="19"/>
      <c r="P13" s="19">
        <v>2491</v>
      </c>
      <c r="Q13" s="19">
        <v>10</v>
      </c>
      <c r="R13" s="19">
        <v>56</v>
      </c>
      <c r="S13" s="19">
        <v>3</v>
      </c>
      <c r="T13" s="19">
        <v>1177</v>
      </c>
      <c r="U13" s="19">
        <v>36</v>
      </c>
    </row>
    <row r="14" spans="1:21" ht="30" customHeight="1" x14ac:dyDescent="0.35">
      <c r="A14" s="19" t="s">
        <v>16</v>
      </c>
      <c r="B14" s="23">
        <f t="shared" si="0"/>
        <v>606</v>
      </c>
      <c r="C14" s="23">
        <f t="shared" si="1"/>
        <v>64</v>
      </c>
      <c r="D14" s="23">
        <f t="shared" si="2"/>
        <v>9189</v>
      </c>
      <c r="E14" s="23">
        <f t="shared" si="3"/>
        <v>935</v>
      </c>
      <c r="F14" s="19">
        <v>172</v>
      </c>
      <c r="G14" s="19">
        <v>58</v>
      </c>
      <c r="H14" s="19">
        <v>1527</v>
      </c>
      <c r="I14" s="19">
        <v>842</v>
      </c>
      <c r="J14" s="19">
        <v>221</v>
      </c>
      <c r="K14" s="19">
        <v>2</v>
      </c>
      <c r="L14" s="19">
        <v>4028</v>
      </c>
      <c r="M14" s="19">
        <v>39</v>
      </c>
      <c r="N14" s="19">
        <v>157</v>
      </c>
      <c r="O14" s="19">
        <v>1</v>
      </c>
      <c r="P14" s="19">
        <v>2467</v>
      </c>
      <c r="Q14" s="19">
        <v>13</v>
      </c>
      <c r="R14" s="19">
        <v>56</v>
      </c>
      <c r="S14" s="19">
        <v>3</v>
      </c>
      <c r="T14" s="19">
        <v>1167</v>
      </c>
      <c r="U14" s="19">
        <v>41</v>
      </c>
    </row>
    <row r="15" spans="1:21" ht="30" customHeight="1" x14ac:dyDescent="0.35">
      <c r="A15" s="99" t="s">
        <v>290</v>
      </c>
      <c r="B15" s="99"/>
      <c r="C15" s="99"/>
      <c r="D15" s="99"/>
      <c r="E15" s="99"/>
      <c r="F15" s="99"/>
      <c r="G15" s="99"/>
      <c r="H15" s="99"/>
      <c r="I15" s="99"/>
      <c r="J15" s="99"/>
      <c r="K15" s="99"/>
      <c r="L15" s="99"/>
      <c r="M15" s="99"/>
      <c r="N15" s="99"/>
      <c r="O15" s="99"/>
      <c r="P15" s="99"/>
      <c r="Q15" s="99"/>
      <c r="R15" s="99"/>
      <c r="S15" s="99"/>
      <c r="T15" s="99"/>
      <c r="U15" s="99"/>
    </row>
    <row r="16" spans="1:21" ht="30" customHeight="1" x14ac:dyDescent="0.35">
      <c r="A16" s="2" t="s">
        <v>17</v>
      </c>
    </row>
    <row r="17" spans="1:17" ht="30" customHeight="1" x14ac:dyDescent="0.35">
      <c r="A17" s="98" t="s">
        <v>1</v>
      </c>
      <c r="B17" s="98" t="s">
        <v>3</v>
      </c>
      <c r="C17" s="98"/>
      <c r="D17" s="98"/>
      <c r="E17" s="98"/>
      <c r="F17" s="98" t="s">
        <v>4</v>
      </c>
      <c r="G17" s="98"/>
      <c r="H17" s="98"/>
      <c r="I17" s="98"/>
      <c r="J17" s="98" t="s">
        <v>5</v>
      </c>
      <c r="K17" s="98"/>
      <c r="L17" s="98"/>
      <c r="M17" s="98"/>
      <c r="N17" s="98" t="s">
        <v>6</v>
      </c>
      <c r="O17" s="98"/>
      <c r="P17" s="98"/>
      <c r="Q17" s="98"/>
    </row>
    <row r="18" spans="1:17" ht="30" customHeight="1" x14ac:dyDescent="0.35">
      <c r="A18" s="98"/>
      <c r="B18" s="98" t="s">
        <v>18</v>
      </c>
      <c r="C18" s="98"/>
      <c r="D18" s="98" t="s">
        <v>19</v>
      </c>
      <c r="E18" s="98"/>
      <c r="F18" s="98" t="s">
        <v>18</v>
      </c>
      <c r="G18" s="98"/>
      <c r="H18" s="98" t="s">
        <v>19</v>
      </c>
      <c r="I18" s="98"/>
      <c r="J18" s="98" t="s">
        <v>18</v>
      </c>
      <c r="K18" s="98"/>
      <c r="L18" s="98" t="s">
        <v>19</v>
      </c>
      <c r="M18" s="98"/>
      <c r="N18" s="98" t="s">
        <v>18</v>
      </c>
      <c r="O18" s="98"/>
      <c r="P18" s="98" t="s">
        <v>19</v>
      </c>
      <c r="Q18" s="98"/>
    </row>
    <row r="19" spans="1:17" ht="36.75" customHeight="1" x14ac:dyDescent="0.35">
      <c r="A19" s="98"/>
      <c r="B19" s="19" t="s">
        <v>9</v>
      </c>
      <c r="C19" s="19" t="s">
        <v>10</v>
      </c>
      <c r="D19" s="19" t="s">
        <v>9</v>
      </c>
      <c r="E19" s="19" t="s">
        <v>10</v>
      </c>
      <c r="F19" s="19" t="s">
        <v>9</v>
      </c>
      <c r="G19" s="19" t="s">
        <v>10</v>
      </c>
      <c r="H19" s="19" t="s">
        <v>9</v>
      </c>
      <c r="I19" s="19" t="s">
        <v>10</v>
      </c>
      <c r="J19" s="19" t="s">
        <v>9</v>
      </c>
      <c r="K19" s="19" t="s">
        <v>10</v>
      </c>
      <c r="L19" s="19" t="s">
        <v>9</v>
      </c>
      <c r="M19" s="19" t="s">
        <v>10</v>
      </c>
      <c r="N19" s="19" t="s">
        <v>9</v>
      </c>
      <c r="O19" s="19" t="s">
        <v>10</v>
      </c>
      <c r="P19" s="19" t="s">
        <v>9</v>
      </c>
      <c r="Q19" s="19" t="s">
        <v>10</v>
      </c>
    </row>
    <row r="20" spans="1:17" ht="30" customHeight="1" x14ac:dyDescent="0.35">
      <c r="A20" s="24" t="s">
        <v>11</v>
      </c>
      <c r="B20" s="55">
        <v>22.35</v>
      </c>
      <c r="C20" s="55">
        <v>2.04</v>
      </c>
      <c r="D20" s="55">
        <v>0.57999999999999996</v>
      </c>
      <c r="E20" s="55">
        <v>0</v>
      </c>
      <c r="F20" s="55"/>
      <c r="G20" s="55"/>
      <c r="H20" s="55"/>
      <c r="I20" s="55"/>
      <c r="J20" s="55"/>
      <c r="K20" s="55"/>
      <c r="L20" s="55"/>
      <c r="M20" s="55"/>
      <c r="N20" s="55"/>
      <c r="O20" s="55"/>
      <c r="P20" s="55"/>
      <c r="Q20" s="55"/>
    </row>
    <row r="21" spans="1:17" ht="30" customHeight="1" x14ac:dyDescent="0.35">
      <c r="A21" s="24" t="s">
        <v>12</v>
      </c>
      <c r="B21" s="55">
        <v>39.53</v>
      </c>
      <c r="C21" s="55">
        <v>3.77</v>
      </c>
      <c r="D21" s="55">
        <v>0.57999999999999996</v>
      </c>
      <c r="E21" s="55">
        <v>0</v>
      </c>
      <c r="F21" s="55"/>
      <c r="G21" s="55"/>
      <c r="H21" s="55"/>
      <c r="I21" s="55"/>
      <c r="J21" s="55"/>
      <c r="K21" s="55"/>
      <c r="L21" s="55"/>
      <c r="M21" s="55"/>
      <c r="N21" s="55"/>
      <c r="O21" s="55"/>
      <c r="P21" s="55"/>
      <c r="Q21" s="55"/>
    </row>
    <row r="22" spans="1:17" ht="30" customHeight="1" x14ac:dyDescent="0.35">
      <c r="A22" s="24" t="s">
        <v>13</v>
      </c>
      <c r="B22" s="55">
        <v>54.91</v>
      </c>
      <c r="C22" s="55">
        <v>7.14</v>
      </c>
      <c r="D22" s="55">
        <v>2.89</v>
      </c>
      <c r="E22" s="55">
        <v>0</v>
      </c>
      <c r="F22" s="55"/>
      <c r="G22" s="55"/>
      <c r="H22" s="55"/>
      <c r="I22" s="55"/>
      <c r="J22" s="55"/>
      <c r="K22" s="55"/>
      <c r="L22" s="55"/>
      <c r="M22" s="55"/>
      <c r="N22" s="55"/>
      <c r="O22" s="55"/>
      <c r="P22" s="55"/>
      <c r="Q22" s="55"/>
    </row>
    <row r="23" spans="1:17" ht="30" customHeight="1" x14ac:dyDescent="0.35">
      <c r="A23" s="24" t="s">
        <v>14</v>
      </c>
      <c r="B23" s="55">
        <v>80.34</v>
      </c>
      <c r="C23" s="55">
        <v>11.86</v>
      </c>
      <c r="D23" s="55">
        <v>3.46</v>
      </c>
      <c r="E23" s="55">
        <v>0</v>
      </c>
      <c r="F23" s="55"/>
      <c r="G23" s="55"/>
      <c r="H23" s="55"/>
      <c r="I23" s="55"/>
      <c r="J23" s="55"/>
      <c r="K23" s="55"/>
      <c r="L23" s="55"/>
      <c r="M23" s="55"/>
      <c r="N23" s="55"/>
      <c r="O23" s="55"/>
      <c r="P23" s="55"/>
      <c r="Q23" s="55"/>
    </row>
    <row r="24" spans="1:17" ht="30" customHeight="1" x14ac:dyDescent="0.35">
      <c r="A24" s="24" t="s">
        <v>15</v>
      </c>
      <c r="B24" s="55">
        <v>82.55</v>
      </c>
      <c r="C24" s="55">
        <v>11.86</v>
      </c>
      <c r="D24" s="55">
        <v>5.81</v>
      </c>
      <c r="E24" s="55">
        <v>0</v>
      </c>
      <c r="F24" s="55"/>
      <c r="G24" s="55"/>
      <c r="H24" s="55"/>
      <c r="I24" s="55"/>
      <c r="J24" s="55"/>
      <c r="K24" s="55"/>
      <c r="L24" s="55"/>
      <c r="M24" s="55"/>
      <c r="N24" s="55"/>
      <c r="O24" s="55"/>
      <c r="P24" s="55"/>
      <c r="Q24" s="55"/>
    </row>
    <row r="25" spans="1:17" ht="30" customHeight="1" x14ac:dyDescent="0.35">
      <c r="A25" s="24" t="s">
        <v>16</v>
      </c>
      <c r="B25" s="55">
        <v>83.72</v>
      </c>
      <c r="C25" s="55">
        <v>15.78</v>
      </c>
      <c r="D25" s="55">
        <v>6.39</v>
      </c>
      <c r="E25" s="55">
        <v>0</v>
      </c>
      <c r="F25" s="55"/>
      <c r="G25" s="55"/>
      <c r="H25" s="55"/>
      <c r="I25" s="55"/>
      <c r="J25" s="55"/>
      <c r="K25" s="55"/>
      <c r="L25" s="55"/>
      <c r="M25" s="55"/>
      <c r="N25" s="55"/>
      <c r="O25" s="55"/>
      <c r="P25" s="55"/>
      <c r="Q25" s="55"/>
    </row>
    <row r="26" spans="1:17" ht="17.5" x14ac:dyDescent="0.35">
      <c r="A26" s="1"/>
    </row>
  </sheetData>
  <mergeCells count="33">
    <mergeCell ref="J6:M6"/>
    <mergeCell ref="N6:Q6"/>
    <mergeCell ref="B7:C7"/>
    <mergeCell ref="D7:E7"/>
    <mergeCell ref="F7:G7"/>
    <mergeCell ref="H7:I7"/>
    <mergeCell ref="J7:K7"/>
    <mergeCell ref="L7:M7"/>
    <mergeCell ref="S2:U2"/>
    <mergeCell ref="T7:U7"/>
    <mergeCell ref="R6:U6"/>
    <mergeCell ref="A15:U15"/>
    <mergeCell ref="P18:Q18"/>
    <mergeCell ref="N7:O7"/>
    <mergeCell ref="A3:U3"/>
    <mergeCell ref="A5:U5"/>
    <mergeCell ref="A17:A19"/>
    <mergeCell ref="B17:E17"/>
    <mergeCell ref="F17:I17"/>
    <mergeCell ref="J17:M17"/>
    <mergeCell ref="N17:Q17"/>
    <mergeCell ref="A6:A8"/>
    <mergeCell ref="B6:E6"/>
    <mergeCell ref="F6:I6"/>
    <mergeCell ref="R7:S7"/>
    <mergeCell ref="L18:M18"/>
    <mergeCell ref="B18:C18"/>
    <mergeCell ref="D18:E18"/>
    <mergeCell ref="F18:G18"/>
    <mergeCell ref="H18:I18"/>
    <mergeCell ref="J18:K18"/>
    <mergeCell ref="N18:O18"/>
    <mergeCell ref="P7:Q7"/>
  </mergeCells>
  <pageMargins left="0.70866141732283472" right="0.70866141732283472" top="0.74803149606299213" bottom="0.74803149606299213" header="0.31496062992125984" footer="0.31496062992125984"/>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24"/>
  <sheetViews>
    <sheetView zoomScaleNormal="100" workbookViewId="0">
      <selection activeCell="A3" sqref="A3:M3"/>
    </sheetView>
  </sheetViews>
  <sheetFormatPr defaultRowHeight="14.5" x14ac:dyDescent="0.35"/>
  <cols>
    <col min="1" max="1" width="18.7265625" customWidth="1"/>
    <col min="2" max="5" width="20.1796875" customWidth="1"/>
    <col min="6" max="6" width="27.1796875" customWidth="1"/>
    <col min="7" max="7" width="17.453125" customWidth="1"/>
    <col min="8" max="8" width="16.81640625" customWidth="1"/>
    <col min="9" max="9" width="16.54296875" customWidth="1"/>
    <col min="10" max="10" width="16.1796875" customWidth="1"/>
    <col min="11" max="11" width="15" customWidth="1"/>
    <col min="12" max="12" width="16.26953125" customWidth="1"/>
    <col min="13" max="13" width="12.453125" customWidth="1"/>
  </cols>
  <sheetData>
    <row r="1" spans="1:13" ht="17.5" x14ac:dyDescent="0.35">
      <c r="A1" s="42" t="s">
        <v>357</v>
      </c>
      <c r="G1" s="92" t="s">
        <v>359</v>
      </c>
      <c r="H1" s="92"/>
      <c r="J1" s="92"/>
    </row>
    <row r="2" spans="1:13" s="41" customFormat="1" ht="18" x14ac:dyDescent="0.4">
      <c r="A2" s="42" t="s">
        <v>361</v>
      </c>
      <c r="D2" s="42"/>
      <c r="K2" s="102" t="s">
        <v>274</v>
      </c>
      <c r="L2" s="102"/>
      <c r="M2" s="102"/>
    </row>
    <row r="3" spans="1:13" ht="17.5" x14ac:dyDescent="0.35">
      <c r="A3" s="100" t="s">
        <v>275</v>
      </c>
      <c r="B3" s="100"/>
      <c r="C3" s="100"/>
      <c r="D3" s="100"/>
      <c r="E3" s="100"/>
      <c r="F3" s="100"/>
      <c r="G3" s="100"/>
      <c r="H3" s="100"/>
      <c r="I3" s="100"/>
      <c r="J3" s="100"/>
      <c r="K3" s="100"/>
      <c r="L3" s="100"/>
      <c r="M3" s="100"/>
    </row>
    <row r="4" spans="1:13" ht="17.5" x14ac:dyDescent="0.35">
      <c r="A4" s="1"/>
      <c r="B4" s="1"/>
      <c r="C4" s="1"/>
      <c r="D4" s="1"/>
      <c r="E4" s="1"/>
      <c r="F4" s="1"/>
      <c r="G4" s="1"/>
      <c r="H4" s="1"/>
      <c r="I4" s="1"/>
      <c r="J4" s="1"/>
      <c r="K4" s="1"/>
      <c r="L4" s="1"/>
      <c r="M4" s="1"/>
    </row>
    <row r="5" spans="1:13" ht="17.5" x14ac:dyDescent="0.35">
      <c r="A5" s="101" t="s">
        <v>20</v>
      </c>
      <c r="B5" s="101"/>
      <c r="C5" s="101"/>
      <c r="D5" s="101"/>
      <c r="E5" s="101"/>
      <c r="F5" s="101"/>
      <c r="G5" s="101"/>
      <c r="H5" s="101"/>
      <c r="I5" s="101"/>
      <c r="J5" s="101"/>
      <c r="K5" s="101"/>
      <c r="L5" s="101"/>
      <c r="M5" s="101"/>
    </row>
    <row r="6" spans="1:13" ht="17.5" x14ac:dyDescent="0.35">
      <c r="A6" s="103" t="s">
        <v>1</v>
      </c>
      <c r="B6" s="103" t="s">
        <v>3</v>
      </c>
      <c r="C6" s="103"/>
      <c r="D6" s="103"/>
      <c r="E6" s="103" t="s">
        <v>4</v>
      </c>
      <c r="F6" s="103"/>
      <c r="G6" s="103"/>
      <c r="H6" s="103" t="s">
        <v>5</v>
      </c>
      <c r="I6" s="103"/>
      <c r="J6" s="103"/>
      <c r="K6" s="103" t="s">
        <v>6</v>
      </c>
      <c r="L6" s="103"/>
      <c r="M6" s="103"/>
    </row>
    <row r="7" spans="1:13" ht="36" x14ac:dyDescent="0.35">
      <c r="A7" s="103"/>
      <c r="B7" s="15" t="s">
        <v>2</v>
      </c>
      <c r="C7" s="15" t="s">
        <v>9</v>
      </c>
      <c r="D7" s="15" t="s">
        <v>10</v>
      </c>
      <c r="E7" s="15" t="s">
        <v>2</v>
      </c>
      <c r="F7" s="15" t="s">
        <v>9</v>
      </c>
      <c r="G7" s="15" t="s">
        <v>10</v>
      </c>
      <c r="H7" s="15" t="s">
        <v>2</v>
      </c>
      <c r="I7" s="15" t="s">
        <v>9</v>
      </c>
      <c r="J7" s="15" t="s">
        <v>10</v>
      </c>
      <c r="K7" s="15" t="s">
        <v>2</v>
      </c>
      <c r="L7" s="15" t="s">
        <v>9</v>
      </c>
      <c r="M7" s="15" t="s">
        <v>10</v>
      </c>
    </row>
    <row r="8" spans="1:13" ht="18" x14ac:dyDescent="0.35">
      <c r="A8" s="15" t="s">
        <v>11</v>
      </c>
      <c r="B8" s="16">
        <v>61135</v>
      </c>
      <c r="C8" s="15">
        <v>41722</v>
      </c>
      <c r="D8" s="15">
        <v>19413</v>
      </c>
      <c r="E8" s="16">
        <v>114423</v>
      </c>
      <c r="F8" s="15">
        <v>113767</v>
      </c>
      <c r="G8" s="15">
        <v>656</v>
      </c>
      <c r="H8" s="16">
        <v>85901</v>
      </c>
      <c r="I8" s="15">
        <v>85464</v>
      </c>
      <c r="J8" s="15">
        <v>437</v>
      </c>
      <c r="K8" s="16">
        <v>44810</v>
      </c>
      <c r="L8" s="15">
        <v>42945</v>
      </c>
      <c r="M8" s="15">
        <v>1865</v>
      </c>
    </row>
    <row r="9" spans="1:13" ht="18" x14ac:dyDescent="0.35">
      <c r="A9" s="15" t="s">
        <v>12</v>
      </c>
      <c r="B9" s="16">
        <v>60338</v>
      </c>
      <c r="C9" s="15">
        <v>42956</v>
      </c>
      <c r="D9" s="15">
        <v>17382</v>
      </c>
      <c r="E9" s="16">
        <v>120253</v>
      </c>
      <c r="F9" s="15">
        <v>119571</v>
      </c>
      <c r="G9" s="15">
        <v>682</v>
      </c>
      <c r="H9" s="16">
        <v>81898</v>
      </c>
      <c r="I9" s="15">
        <v>81689</v>
      </c>
      <c r="J9" s="15">
        <v>209</v>
      </c>
      <c r="K9" s="16">
        <v>43566</v>
      </c>
      <c r="L9" s="15">
        <v>41980</v>
      </c>
      <c r="M9" s="15">
        <v>1586</v>
      </c>
    </row>
    <row r="10" spans="1:13" ht="18" x14ac:dyDescent="0.35">
      <c r="A10" s="15" t="s">
        <v>13</v>
      </c>
      <c r="B10" s="16">
        <v>69275</v>
      </c>
      <c r="C10" s="15">
        <v>47926</v>
      </c>
      <c r="D10" s="15">
        <v>21349</v>
      </c>
      <c r="E10" s="16">
        <v>122082</v>
      </c>
      <c r="F10" s="15">
        <v>121436</v>
      </c>
      <c r="G10" s="15">
        <v>646</v>
      </c>
      <c r="H10" s="16">
        <v>81960</v>
      </c>
      <c r="I10" s="15">
        <v>81761</v>
      </c>
      <c r="J10" s="15">
        <v>199</v>
      </c>
      <c r="K10" s="16">
        <v>43370</v>
      </c>
      <c r="L10" s="15">
        <v>42000</v>
      </c>
      <c r="M10" s="15">
        <v>1370</v>
      </c>
    </row>
    <row r="11" spans="1:13" ht="18" x14ac:dyDescent="0.35">
      <c r="A11" s="15" t="s">
        <v>14</v>
      </c>
      <c r="B11" s="16">
        <v>69072</v>
      </c>
      <c r="C11" s="15">
        <v>47668</v>
      </c>
      <c r="D11" s="15">
        <v>21404</v>
      </c>
      <c r="E11" s="16">
        <v>128664</v>
      </c>
      <c r="F11" s="15">
        <v>127969</v>
      </c>
      <c r="G11" s="15">
        <v>695</v>
      </c>
      <c r="H11" s="16">
        <v>88191</v>
      </c>
      <c r="I11" s="15">
        <v>87950</v>
      </c>
      <c r="J11" s="15">
        <v>241</v>
      </c>
      <c r="K11" s="16">
        <v>42717</v>
      </c>
      <c r="L11" s="15">
        <v>41459</v>
      </c>
      <c r="M11" s="15">
        <v>1258</v>
      </c>
    </row>
    <row r="12" spans="1:13" ht="18" x14ac:dyDescent="0.35">
      <c r="A12" s="15" t="s">
        <v>15</v>
      </c>
      <c r="B12" s="16">
        <v>62269</v>
      </c>
      <c r="C12" s="15">
        <v>46467</v>
      </c>
      <c r="D12" s="15">
        <v>15802</v>
      </c>
      <c r="E12" s="16">
        <v>135153</v>
      </c>
      <c r="F12" s="15">
        <v>134297</v>
      </c>
      <c r="G12" s="15">
        <v>856</v>
      </c>
      <c r="H12" s="16">
        <v>90926</v>
      </c>
      <c r="I12" s="15">
        <v>90633</v>
      </c>
      <c r="J12" s="15">
        <v>293</v>
      </c>
      <c r="K12" s="16">
        <v>44450</v>
      </c>
      <c r="L12" s="15">
        <v>42992</v>
      </c>
      <c r="M12" s="15">
        <v>1458</v>
      </c>
    </row>
    <row r="13" spans="1:13" ht="31.5" customHeight="1" x14ac:dyDescent="0.35">
      <c r="A13" s="15" t="s">
        <v>16</v>
      </c>
      <c r="B13" s="16">
        <v>67930</v>
      </c>
      <c r="C13" s="15">
        <v>47787</v>
      </c>
      <c r="D13" s="15">
        <v>20143</v>
      </c>
      <c r="E13" s="16">
        <v>135608</v>
      </c>
      <c r="F13" s="15">
        <v>134497</v>
      </c>
      <c r="G13" s="15">
        <v>1111</v>
      </c>
      <c r="H13" s="16">
        <v>91305</v>
      </c>
      <c r="I13" s="15">
        <v>90886</v>
      </c>
      <c r="J13" s="15">
        <v>419</v>
      </c>
      <c r="K13" s="16">
        <v>46164</v>
      </c>
      <c r="L13" s="15">
        <v>44601</v>
      </c>
      <c r="M13" s="15">
        <v>1563</v>
      </c>
    </row>
    <row r="14" spans="1:13" ht="18" x14ac:dyDescent="0.35">
      <c r="A14" s="4"/>
      <c r="B14" s="5"/>
      <c r="C14" s="5"/>
      <c r="D14" s="5"/>
      <c r="E14" s="5"/>
      <c r="F14" s="5"/>
      <c r="G14" s="5"/>
      <c r="H14" s="5"/>
      <c r="I14" s="5"/>
      <c r="J14" s="5"/>
      <c r="K14" s="5"/>
      <c r="L14" s="5"/>
      <c r="M14" s="5"/>
    </row>
    <row r="15" spans="1:13" ht="17.5" x14ac:dyDescent="0.35">
      <c r="A15" s="2" t="s">
        <v>21</v>
      </c>
    </row>
    <row r="16" spans="1:13" ht="37.5" customHeight="1" x14ac:dyDescent="0.35">
      <c r="A16" s="103" t="s">
        <v>1</v>
      </c>
      <c r="B16" s="103" t="s">
        <v>22</v>
      </c>
      <c r="C16" s="103"/>
      <c r="D16" s="103"/>
      <c r="E16" s="103" t="s">
        <v>4</v>
      </c>
      <c r="F16" s="103"/>
      <c r="G16" s="103" t="s">
        <v>5</v>
      </c>
      <c r="H16" s="103"/>
      <c r="I16" s="103" t="s">
        <v>6</v>
      </c>
      <c r="J16" s="103"/>
    </row>
    <row r="17" spans="1:10" ht="72" x14ac:dyDescent="0.35">
      <c r="A17" s="103"/>
      <c r="B17" s="15" t="s">
        <v>23</v>
      </c>
      <c r="C17" s="15" t="s">
        <v>24</v>
      </c>
      <c r="D17" s="15" t="s">
        <v>25</v>
      </c>
      <c r="E17" s="15" t="s">
        <v>26</v>
      </c>
      <c r="F17" s="15" t="s">
        <v>27</v>
      </c>
      <c r="G17" s="15" t="s">
        <v>26</v>
      </c>
      <c r="H17" s="15" t="s">
        <v>28</v>
      </c>
      <c r="I17" s="15" t="s">
        <v>29</v>
      </c>
      <c r="J17" s="15" t="s">
        <v>30</v>
      </c>
    </row>
    <row r="18" spans="1:10" ht="18" x14ac:dyDescent="0.35">
      <c r="A18" s="15" t="s">
        <v>11</v>
      </c>
      <c r="B18" s="17">
        <v>12.56</v>
      </c>
      <c r="C18" s="17">
        <v>76.650000000000006</v>
      </c>
      <c r="D18" s="17">
        <v>99.85</v>
      </c>
      <c r="E18" s="17">
        <v>99.05</v>
      </c>
      <c r="F18" s="17">
        <v>99.96</v>
      </c>
      <c r="G18" s="17">
        <v>88.54</v>
      </c>
      <c r="H18" s="17">
        <v>99.47</v>
      </c>
      <c r="I18" s="17">
        <v>89.02</v>
      </c>
      <c r="J18" s="17">
        <v>98.85</v>
      </c>
    </row>
    <row r="19" spans="1:10" ht="18" x14ac:dyDescent="0.35">
      <c r="A19" s="15" t="s">
        <v>12</v>
      </c>
      <c r="B19" s="17">
        <v>8.76</v>
      </c>
      <c r="C19" s="17">
        <v>77.12</v>
      </c>
      <c r="D19" s="17">
        <v>100</v>
      </c>
      <c r="E19" s="17">
        <v>105.92</v>
      </c>
      <c r="F19" s="17">
        <v>100</v>
      </c>
      <c r="G19" s="17">
        <v>89.87</v>
      </c>
      <c r="H19" s="17">
        <v>99.71</v>
      </c>
      <c r="I19" s="17">
        <v>86.1</v>
      </c>
      <c r="J19" s="17">
        <v>94.55</v>
      </c>
    </row>
    <row r="20" spans="1:10" ht="18" x14ac:dyDescent="0.35">
      <c r="A20" s="15" t="s">
        <v>13</v>
      </c>
      <c r="B20" s="17">
        <v>11.65</v>
      </c>
      <c r="C20" s="17">
        <v>86.54</v>
      </c>
      <c r="D20" s="17">
        <v>100</v>
      </c>
      <c r="E20" s="17">
        <v>99.97</v>
      </c>
      <c r="F20" s="17">
        <v>100</v>
      </c>
      <c r="G20" s="17">
        <v>95.2</v>
      </c>
      <c r="H20" s="17">
        <v>99.74</v>
      </c>
      <c r="I20" s="17">
        <v>84.7</v>
      </c>
      <c r="J20" s="17">
        <v>98.95</v>
      </c>
    </row>
    <row r="21" spans="1:10" ht="18" x14ac:dyDescent="0.35">
      <c r="A21" s="15" t="s">
        <v>14</v>
      </c>
      <c r="B21" s="17">
        <v>13.71</v>
      </c>
      <c r="C21" s="17">
        <v>83.61</v>
      </c>
      <c r="D21" s="17">
        <v>100</v>
      </c>
      <c r="E21" s="17">
        <v>107.89</v>
      </c>
      <c r="F21" s="17">
        <v>99.95</v>
      </c>
      <c r="G21" s="17">
        <v>100.45</v>
      </c>
      <c r="H21" s="17">
        <v>99.74</v>
      </c>
      <c r="I21" s="17">
        <v>86.9</v>
      </c>
      <c r="J21" s="17">
        <v>99.54</v>
      </c>
    </row>
    <row r="22" spans="1:10" ht="18" x14ac:dyDescent="0.35">
      <c r="A22" s="15" t="s">
        <v>15</v>
      </c>
      <c r="B22" s="17">
        <v>14.57</v>
      </c>
      <c r="C22" s="17">
        <v>81.62</v>
      </c>
      <c r="D22" s="17">
        <v>100</v>
      </c>
      <c r="E22" s="17">
        <v>100</v>
      </c>
      <c r="F22" s="17">
        <v>100</v>
      </c>
      <c r="G22" s="17">
        <v>100</v>
      </c>
      <c r="H22" s="17">
        <v>99.81</v>
      </c>
      <c r="I22" s="17">
        <v>82</v>
      </c>
      <c r="J22" s="17">
        <v>99.57</v>
      </c>
    </row>
    <row r="23" spans="1:10" ht="18" x14ac:dyDescent="0.35">
      <c r="A23" s="15" t="s">
        <v>16</v>
      </c>
      <c r="B23" s="17">
        <v>15.64</v>
      </c>
      <c r="C23" s="17">
        <v>86.57</v>
      </c>
      <c r="D23" s="17">
        <v>100</v>
      </c>
      <c r="E23" s="17">
        <v>100</v>
      </c>
      <c r="F23" s="17">
        <v>100</v>
      </c>
      <c r="G23" s="17">
        <v>100</v>
      </c>
      <c r="H23" s="17">
        <v>99.85</v>
      </c>
      <c r="I23" s="17">
        <v>82</v>
      </c>
      <c r="J23" s="17"/>
    </row>
    <row r="24" spans="1:10" ht="17.5" x14ac:dyDescent="0.35">
      <c r="A24" s="2"/>
    </row>
  </sheetData>
  <mergeCells count="13">
    <mergeCell ref="K2:M2"/>
    <mergeCell ref="A16:A17"/>
    <mergeCell ref="B16:D16"/>
    <mergeCell ref="E16:F16"/>
    <mergeCell ref="G16:H16"/>
    <mergeCell ref="I16:J16"/>
    <mergeCell ref="A3:M3"/>
    <mergeCell ref="A5:M5"/>
    <mergeCell ref="A6:A7"/>
    <mergeCell ref="B6:D6"/>
    <mergeCell ref="E6:G6"/>
    <mergeCell ref="H6:J6"/>
    <mergeCell ref="K6:M6"/>
  </mergeCells>
  <pageMargins left="0.11811023622047245" right="0.11811023622047245" top="0.74803149606299213" bottom="0.74803149606299213" header="0.31496062992125984" footer="0.31496062992125984"/>
  <pageSetup paperSize="9" scale="6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2"/>
  <sheetViews>
    <sheetView zoomScale="70" zoomScaleNormal="70" workbookViewId="0">
      <selection activeCell="R6" sqref="R6"/>
    </sheetView>
  </sheetViews>
  <sheetFormatPr defaultRowHeight="14.5" x14ac:dyDescent="0.35"/>
  <cols>
    <col min="1" max="1" width="17.81640625" customWidth="1"/>
    <col min="2" max="4" width="13.1796875" customWidth="1"/>
    <col min="5" max="5" width="12.1796875" customWidth="1"/>
    <col min="6" max="6" width="17.1796875" customWidth="1"/>
    <col min="7" max="7" width="17.54296875" customWidth="1"/>
    <col min="8" max="8" width="20.81640625" customWidth="1"/>
    <col min="9" max="9" width="21.81640625" customWidth="1"/>
    <col min="10" max="10" width="18.81640625" customWidth="1"/>
  </cols>
  <sheetData>
    <row r="1" spans="1:11" s="41" customFormat="1" ht="18" x14ac:dyDescent="0.4">
      <c r="A1" s="42" t="s">
        <v>357</v>
      </c>
      <c r="D1" s="42"/>
      <c r="G1" s="92" t="s">
        <v>359</v>
      </c>
      <c r="K1" s="45"/>
    </row>
    <row r="2" spans="1:11" s="41" customFormat="1" ht="18" x14ac:dyDescent="0.4">
      <c r="A2" s="42" t="s">
        <v>362</v>
      </c>
      <c r="D2" s="42"/>
      <c r="H2" s="91"/>
      <c r="I2" s="96" t="s">
        <v>276</v>
      </c>
      <c r="J2" s="96"/>
      <c r="K2" s="45"/>
    </row>
    <row r="3" spans="1:11" ht="62.25" customHeight="1" x14ac:dyDescent="0.35">
      <c r="A3" s="109" t="s">
        <v>277</v>
      </c>
      <c r="B3" s="100"/>
      <c r="C3" s="100"/>
      <c r="D3" s="100"/>
      <c r="E3" s="100"/>
      <c r="F3" s="100"/>
      <c r="G3" s="100"/>
      <c r="H3" s="100"/>
      <c r="I3" s="100"/>
      <c r="J3" s="100"/>
    </row>
    <row r="4" spans="1:11" ht="51" customHeight="1" x14ac:dyDescent="0.35">
      <c r="A4" s="106" t="s">
        <v>1</v>
      </c>
      <c r="B4" s="110" t="s">
        <v>257</v>
      </c>
      <c r="C4" s="111"/>
      <c r="D4" s="111"/>
      <c r="E4" s="112"/>
      <c r="F4" s="110" t="s">
        <v>31</v>
      </c>
      <c r="G4" s="111"/>
      <c r="H4" s="111"/>
      <c r="I4" s="111"/>
      <c r="J4" s="112"/>
    </row>
    <row r="5" spans="1:11" ht="96.75" customHeight="1" x14ac:dyDescent="0.35">
      <c r="A5" s="107"/>
      <c r="B5" s="104" t="s">
        <v>32</v>
      </c>
      <c r="C5" s="104" t="s">
        <v>33</v>
      </c>
      <c r="D5" s="104" t="s">
        <v>34</v>
      </c>
      <c r="E5" s="104" t="s">
        <v>35</v>
      </c>
      <c r="F5" s="113" t="s">
        <v>363</v>
      </c>
      <c r="G5" s="114"/>
      <c r="H5" s="9" t="s">
        <v>37</v>
      </c>
      <c r="I5" s="9" t="s">
        <v>38</v>
      </c>
      <c r="J5" s="9" t="s">
        <v>39</v>
      </c>
    </row>
    <row r="6" spans="1:11" ht="51" customHeight="1" x14ac:dyDescent="0.35">
      <c r="A6" s="108"/>
      <c r="B6" s="105"/>
      <c r="C6" s="105"/>
      <c r="D6" s="105"/>
      <c r="E6" s="105"/>
      <c r="F6" s="9" t="s">
        <v>36</v>
      </c>
      <c r="G6" s="9" t="s">
        <v>40</v>
      </c>
      <c r="H6" s="12"/>
      <c r="I6" s="12"/>
      <c r="J6" s="12"/>
    </row>
    <row r="7" spans="1:11" ht="30.75" customHeight="1" x14ac:dyDescent="0.35">
      <c r="A7" s="9" t="s">
        <v>11</v>
      </c>
      <c r="B7" s="9">
        <v>2</v>
      </c>
      <c r="C7" s="9">
        <v>10</v>
      </c>
      <c r="D7" s="9">
        <v>147</v>
      </c>
      <c r="E7" s="9"/>
      <c r="F7" s="9">
        <v>87</v>
      </c>
      <c r="G7" s="9">
        <v>95</v>
      </c>
      <c r="H7" s="9">
        <v>213.59800000000001</v>
      </c>
      <c r="I7" s="9">
        <v>637</v>
      </c>
      <c r="J7" s="9">
        <v>13016</v>
      </c>
    </row>
    <row r="8" spans="1:11" ht="30.75" customHeight="1" x14ac:dyDescent="0.35">
      <c r="A8" s="9" t="s">
        <v>12</v>
      </c>
      <c r="B8" s="9">
        <v>2</v>
      </c>
      <c r="C8" s="9">
        <v>10</v>
      </c>
      <c r="D8" s="9">
        <v>147</v>
      </c>
      <c r="E8" s="9"/>
      <c r="F8" s="9">
        <v>71</v>
      </c>
      <c r="G8" s="9">
        <v>95.78</v>
      </c>
      <c r="H8" s="86">
        <v>235880</v>
      </c>
      <c r="I8" s="9">
        <v>742</v>
      </c>
      <c r="J8" s="9">
        <v>13.455</v>
      </c>
    </row>
    <row r="9" spans="1:11" ht="30.75" customHeight="1" x14ac:dyDescent="0.35">
      <c r="A9" s="9" t="s">
        <v>13</v>
      </c>
      <c r="B9" s="9">
        <v>2</v>
      </c>
      <c r="C9" s="9">
        <v>10</v>
      </c>
      <c r="D9" s="9">
        <v>147</v>
      </c>
      <c r="E9" s="9"/>
      <c r="F9" s="9">
        <v>63</v>
      </c>
      <c r="G9" s="9">
        <v>96.32</v>
      </c>
      <c r="H9" s="9">
        <v>212678</v>
      </c>
      <c r="I9" s="9">
        <v>9122</v>
      </c>
      <c r="J9" s="9">
        <v>23718</v>
      </c>
    </row>
    <row r="10" spans="1:11" ht="30.75" customHeight="1" x14ac:dyDescent="0.35">
      <c r="A10" s="9" t="s">
        <v>14</v>
      </c>
      <c r="B10" s="9">
        <v>1</v>
      </c>
      <c r="C10" s="9">
        <v>11</v>
      </c>
      <c r="D10" s="9">
        <v>147</v>
      </c>
      <c r="E10" s="9"/>
      <c r="F10" s="9">
        <v>41</v>
      </c>
      <c r="G10" s="9">
        <v>97.15</v>
      </c>
      <c r="H10" s="9">
        <v>446320</v>
      </c>
      <c r="I10" s="9">
        <v>628</v>
      </c>
      <c r="J10" s="9">
        <v>5895</v>
      </c>
    </row>
    <row r="11" spans="1:11" ht="30.75" customHeight="1" x14ac:dyDescent="0.35">
      <c r="A11" s="9" t="s">
        <v>15</v>
      </c>
      <c r="B11" s="9">
        <v>1</v>
      </c>
      <c r="C11" s="9">
        <v>11</v>
      </c>
      <c r="D11" s="9">
        <v>142</v>
      </c>
      <c r="E11" s="9"/>
      <c r="F11" s="9">
        <v>200</v>
      </c>
      <c r="G11" s="9">
        <v>98</v>
      </c>
      <c r="H11" s="9">
        <v>579117</v>
      </c>
      <c r="I11" s="9">
        <v>1367</v>
      </c>
      <c r="J11" s="9">
        <v>2061</v>
      </c>
    </row>
    <row r="12" spans="1:11" ht="30.75" customHeight="1" x14ac:dyDescent="0.35">
      <c r="A12" s="9" t="s">
        <v>16</v>
      </c>
      <c r="B12" s="9">
        <v>1</v>
      </c>
      <c r="C12" s="9">
        <v>11</v>
      </c>
      <c r="D12" s="9">
        <v>142</v>
      </c>
      <c r="E12" s="9"/>
      <c r="F12" s="9">
        <v>180</v>
      </c>
      <c r="G12" s="9">
        <v>98.5</v>
      </c>
      <c r="H12" s="9">
        <v>53698</v>
      </c>
      <c r="I12" s="9">
        <v>2145</v>
      </c>
      <c r="J12" s="9">
        <v>2137</v>
      </c>
    </row>
  </sheetData>
  <mergeCells count="10">
    <mergeCell ref="I2:J2"/>
    <mergeCell ref="E5:E6"/>
    <mergeCell ref="A4:A6"/>
    <mergeCell ref="A3:J3"/>
    <mergeCell ref="B4:E4"/>
    <mergeCell ref="F4:J4"/>
    <mergeCell ref="F5:G5"/>
    <mergeCell ref="B5:B6"/>
    <mergeCell ref="C5:C6"/>
    <mergeCell ref="D5:D6"/>
  </mergeCells>
  <pageMargins left="0.31496062992125984" right="0.31496062992125984" top="0.74803149606299213" bottom="0.74803149606299213" header="0.31496062992125984" footer="0.31496062992125984"/>
  <pageSetup paperSize="9" scale="8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26"/>
  <sheetViews>
    <sheetView zoomScale="70" zoomScaleNormal="70" workbookViewId="0">
      <selection activeCell="N1" sqref="N1"/>
    </sheetView>
  </sheetViews>
  <sheetFormatPr defaultRowHeight="14.5" x14ac:dyDescent="0.35"/>
  <cols>
    <col min="1" max="12" width="12.54296875" customWidth="1"/>
    <col min="13" max="13" width="17.7265625" customWidth="1"/>
    <col min="14" max="22" width="12.54296875" customWidth="1"/>
  </cols>
  <sheetData>
    <row r="1" spans="1:22" s="41" customFormat="1" ht="18" x14ac:dyDescent="0.4">
      <c r="A1" s="42" t="s">
        <v>357</v>
      </c>
      <c r="D1" s="42"/>
      <c r="K1" s="45"/>
      <c r="M1" s="92"/>
      <c r="N1" s="92" t="s">
        <v>359</v>
      </c>
    </row>
    <row r="2" spans="1:22" s="41" customFormat="1" ht="18" x14ac:dyDescent="0.4">
      <c r="A2" s="42" t="s">
        <v>364</v>
      </c>
      <c r="D2" s="42"/>
      <c r="K2" s="45"/>
      <c r="M2" s="92"/>
      <c r="N2" s="92"/>
      <c r="T2" s="96" t="s">
        <v>278</v>
      </c>
      <c r="U2" s="96"/>
    </row>
    <row r="3" spans="1:22" ht="34.5" customHeight="1" x14ac:dyDescent="0.35">
      <c r="A3" s="100" t="s">
        <v>279</v>
      </c>
      <c r="B3" s="100"/>
      <c r="C3" s="100"/>
      <c r="D3" s="100"/>
      <c r="E3" s="100"/>
      <c r="F3" s="100"/>
      <c r="G3" s="100"/>
      <c r="H3" s="100"/>
      <c r="I3" s="100"/>
      <c r="J3" s="100"/>
      <c r="K3" s="100"/>
      <c r="L3" s="100"/>
      <c r="M3" s="100"/>
      <c r="N3" s="100"/>
      <c r="O3" s="100"/>
      <c r="P3" s="100"/>
      <c r="Q3" s="100"/>
      <c r="R3" s="100"/>
      <c r="S3" s="100"/>
      <c r="T3" s="100"/>
      <c r="U3" s="100"/>
      <c r="V3" s="100"/>
    </row>
    <row r="4" spans="1:22" ht="34.5" customHeight="1" x14ac:dyDescent="0.35">
      <c r="A4" s="101" t="s">
        <v>41</v>
      </c>
      <c r="B4" s="101"/>
      <c r="C4" s="101"/>
      <c r="D4" s="101"/>
      <c r="E4" s="101"/>
      <c r="F4" s="101"/>
      <c r="G4" s="101"/>
      <c r="H4" s="101"/>
      <c r="I4" s="101"/>
      <c r="J4" s="101"/>
      <c r="K4" s="101"/>
      <c r="L4" s="101"/>
      <c r="M4" s="101"/>
      <c r="N4" s="101"/>
      <c r="O4" s="101"/>
      <c r="P4" s="101"/>
      <c r="Q4" s="101"/>
      <c r="R4" s="101"/>
      <c r="S4" s="101"/>
      <c r="T4" s="101"/>
      <c r="U4" s="101"/>
      <c r="V4" s="101"/>
    </row>
    <row r="5" spans="1:22" ht="34.5" customHeight="1" x14ac:dyDescent="0.35">
      <c r="A5" s="123" t="s">
        <v>1</v>
      </c>
      <c r="B5" s="123" t="s">
        <v>42</v>
      </c>
      <c r="C5" s="123"/>
      <c r="D5" s="123"/>
      <c r="E5" s="123" t="s">
        <v>43</v>
      </c>
      <c r="F5" s="123"/>
      <c r="G5" s="123"/>
      <c r="H5" s="123"/>
      <c r="I5" s="123"/>
      <c r="J5" s="123"/>
      <c r="K5" s="123"/>
      <c r="L5" s="123"/>
      <c r="M5" s="123"/>
      <c r="N5" s="123" t="s">
        <v>44</v>
      </c>
      <c r="O5" s="123"/>
      <c r="P5" s="123"/>
      <c r="Q5" s="123"/>
      <c r="R5" s="123"/>
      <c r="S5" s="123"/>
      <c r="T5" s="123"/>
      <c r="U5" s="123"/>
      <c r="V5" s="123"/>
    </row>
    <row r="6" spans="1:22" ht="34.5" customHeight="1" x14ac:dyDescent="0.35">
      <c r="A6" s="123"/>
      <c r="B6" s="123"/>
      <c r="C6" s="123"/>
      <c r="D6" s="123"/>
      <c r="E6" s="123" t="s">
        <v>18</v>
      </c>
      <c r="F6" s="123"/>
      <c r="G6" s="123"/>
      <c r="H6" s="123" t="s">
        <v>19</v>
      </c>
      <c r="I6" s="123"/>
      <c r="J6" s="123"/>
      <c r="K6" s="123" t="s">
        <v>45</v>
      </c>
      <c r="L6" s="123"/>
      <c r="M6" s="123"/>
      <c r="N6" s="123" t="s">
        <v>18</v>
      </c>
      <c r="O6" s="123"/>
      <c r="P6" s="123"/>
      <c r="Q6" s="123" t="s">
        <v>19</v>
      </c>
      <c r="R6" s="123"/>
      <c r="S6" s="123"/>
      <c r="T6" s="123" t="s">
        <v>45</v>
      </c>
      <c r="U6" s="123"/>
      <c r="V6" s="123"/>
    </row>
    <row r="7" spans="1:22" ht="34.5" customHeight="1" x14ac:dyDescent="0.35">
      <c r="A7" s="123"/>
      <c r="B7" s="9" t="s">
        <v>46</v>
      </c>
      <c r="C7" s="9" t="s">
        <v>47</v>
      </c>
      <c r="D7" s="9" t="s">
        <v>48</v>
      </c>
      <c r="E7" s="9" t="s">
        <v>46</v>
      </c>
      <c r="F7" s="9" t="s">
        <v>47</v>
      </c>
      <c r="G7" s="9" t="s">
        <v>48</v>
      </c>
      <c r="H7" s="9" t="s">
        <v>46</v>
      </c>
      <c r="I7" s="9" t="s">
        <v>47</v>
      </c>
      <c r="J7" s="9" t="s">
        <v>48</v>
      </c>
      <c r="K7" s="9" t="s">
        <v>46</v>
      </c>
      <c r="L7" s="9" t="s">
        <v>47</v>
      </c>
      <c r="M7" s="9" t="s">
        <v>48</v>
      </c>
      <c r="N7" s="9" t="s">
        <v>46</v>
      </c>
      <c r="O7" s="9" t="s">
        <v>47</v>
      </c>
      <c r="P7" s="9" t="s">
        <v>48</v>
      </c>
      <c r="Q7" s="9" t="s">
        <v>46</v>
      </c>
      <c r="R7" s="9" t="s">
        <v>47</v>
      </c>
      <c r="S7" s="9" t="s">
        <v>48</v>
      </c>
      <c r="T7" s="9" t="s">
        <v>46</v>
      </c>
      <c r="U7" s="9" t="s">
        <v>47</v>
      </c>
      <c r="V7" s="9" t="s">
        <v>48</v>
      </c>
    </row>
    <row r="8" spans="1:22" ht="34.5" customHeight="1" x14ac:dyDescent="0.35">
      <c r="A8" s="9" t="s">
        <v>11</v>
      </c>
      <c r="B8" s="9" t="s">
        <v>337</v>
      </c>
      <c r="C8" s="87" t="s">
        <v>338</v>
      </c>
      <c r="D8" s="9" t="s">
        <v>339</v>
      </c>
      <c r="E8" s="9" t="s">
        <v>337</v>
      </c>
      <c r="F8" s="87" t="s">
        <v>338</v>
      </c>
      <c r="G8" s="9" t="s">
        <v>339</v>
      </c>
      <c r="H8" s="9"/>
      <c r="I8" s="9"/>
      <c r="J8" s="9"/>
      <c r="K8" s="9"/>
      <c r="L8" s="9"/>
      <c r="M8" s="9"/>
      <c r="N8" s="9" t="s">
        <v>337</v>
      </c>
      <c r="O8" s="87" t="s">
        <v>338</v>
      </c>
      <c r="P8" s="87" t="s">
        <v>339</v>
      </c>
      <c r="Q8" s="9"/>
      <c r="R8" s="9"/>
      <c r="S8" s="9"/>
      <c r="T8" s="9"/>
      <c r="U8" s="9"/>
      <c r="V8" s="9"/>
    </row>
    <row r="9" spans="1:22" ht="34.5" customHeight="1" x14ac:dyDescent="0.35">
      <c r="A9" s="9" t="s">
        <v>12</v>
      </c>
      <c r="B9" s="9" t="s">
        <v>337</v>
      </c>
      <c r="C9" s="87" t="s">
        <v>338</v>
      </c>
      <c r="D9" s="9" t="s">
        <v>339</v>
      </c>
      <c r="E9" s="9" t="s">
        <v>337</v>
      </c>
      <c r="F9" s="87" t="s">
        <v>338</v>
      </c>
      <c r="G9" s="9" t="s">
        <v>339</v>
      </c>
      <c r="H9" s="9"/>
      <c r="I9" s="87" t="s">
        <v>340</v>
      </c>
      <c r="J9" s="9" t="s">
        <v>341</v>
      </c>
      <c r="K9" s="9"/>
      <c r="L9" s="9">
        <v>3</v>
      </c>
      <c r="M9" s="9">
        <v>55</v>
      </c>
      <c r="N9" s="9" t="s">
        <v>337</v>
      </c>
      <c r="O9" s="87" t="s">
        <v>338</v>
      </c>
      <c r="P9" s="87" t="s">
        <v>339</v>
      </c>
      <c r="Q9" s="9"/>
      <c r="R9" s="87" t="s">
        <v>342</v>
      </c>
      <c r="S9" s="9" t="s">
        <v>343</v>
      </c>
      <c r="T9" s="9"/>
      <c r="U9" s="9"/>
      <c r="V9" s="9"/>
    </row>
    <row r="10" spans="1:22" ht="34.5" customHeight="1" x14ac:dyDescent="0.35">
      <c r="A10" s="9" t="s">
        <v>13</v>
      </c>
      <c r="B10" s="9" t="s">
        <v>337</v>
      </c>
      <c r="C10" s="87" t="s">
        <v>338</v>
      </c>
      <c r="D10" s="9" t="s">
        <v>339</v>
      </c>
      <c r="E10" s="9" t="s">
        <v>337</v>
      </c>
      <c r="F10" s="87" t="s">
        <v>338</v>
      </c>
      <c r="G10" s="9" t="s">
        <v>339</v>
      </c>
      <c r="H10" s="9" t="s">
        <v>337</v>
      </c>
      <c r="I10" s="87" t="s">
        <v>338</v>
      </c>
      <c r="J10" s="9" t="s">
        <v>339</v>
      </c>
      <c r="K10" s="9"/>
      <c r="L10" s="87" t="s">
        <v>344</v>
      </c>
      <c r="M10" s="9" t="s">
        <v>345</v>
      </c>
      <c r="N10" s="9" t="s">
        <v>337</v>
      </c>
      <c r="O10" s="87" t="s">
        <v>338</v>
      </c>
      <c r="P10" s="87" t="s">
        <v>339</v>
      </c>
      <c r="Q10" s="9"/>
      <c r="R10" s="87" t="s">
        <v>346</v>
      </c>
      <c r="S10" s="9" t="s">
        <v>347</v>
      </c>
      <c r="T10" s="9"/>
      <c r="U10" s="9"/>
      <c r="V10" s="9" t="s">
        <v>348</v>
      </c>
    </row>
    <row r="11" spans="1:22" ht="34.5" customHeight="1" x14ac:dyDescent="0.35">
      <c r="A11" s="9" t="s">
        <v>14</v>
      </c>
      <c r="B11" s="9" t="s">
        <v>337</v>
      </c>
      <c r="C11" s="87" t="s">
        <v>338</v>
      </c>
      <c r="D11" s="9" t="s">
        <v>349</v>
      </c>
      <c r="E11" s="9" t="s">
        <v>337</v>
      </c>
      <c r="F11" s="87" t="s">
        <v>338</v>
      </c>
      <c r="G11" s="9" t="s">
        <v>349</v>
      </c>
      <c r="H11" s="9" t="s">
        <v>337</v>
      </c>
      <c r="I11" s="87" t="s">
        <v>338</v>
      </c>
      <c r="J11" s="9" t="s">
        <v>349</v>
      </c>
      <c r="K11" s="9" t="s">
        <v>337</v>
      </c>
      <c r="L11" s="87" t="s">
        <v>338</v>
      </c>
      <c r="M11" s="9" t="s">
        <v>349</v>
      </c>
      <c r="N11" s="9" t="s">
        <v>337</v>
      </c>
      <c r="O11" s="87" t="s">
        <v>338</v>
      </c>
      <c r="P11" s="87" t="s">
        <v>349</v>
      </c>
      <c r="Q11" s="9"/>
      <c r="R11" s="87" t="s">
        <v>350</v>
      </c>
      <c r="S11" s="9" t="s">
        <v>351</v>
      </c>
      <c r="T11" s="9"/>
      <c r="U11" s="87" t="s">
        <v>342</v>
      </c>
      <c r="V11" s="9" t="s">
        <v>352</v>
      </c>
    </row>
    <row r="12" spans="1:22" ht="34.5" customHeight="1" x14ac:dyDescent="0.35">
      <c r="A12" s="9" t="s">
        <v>15</v>
      </c>
      <c r="B12" s="9" t="s">
        <v>337</v>
      </c>
      <c r="C12" s="87" t="s">
        <v>338</v>
      </c>
      <c r="D12" s="9" t="s">
        <v>349</v>
      </c>
      <c r="E12" s="9" t="s">
        <v>337</v>
      </c>
      <c r="F12" s="87" t="s">
        <v>338</v>
      </c>
      <c r="G12" s="9" t="s">
        <v>349</v>
      </c>
      <c r="H12" s="9" t="s">
        <v>337</v>
      </c>
      <c r="I12" s="87" t="s">
        <v>338</v>
      </c>
      <c r="J12" s="9" t="s">
        <v>349</v>
      </c>
      <c r="K12" s="9" t="s">
        <v>337</v>
      </c>
      <c r="L12" s="87" t="s">
        <v>338</v>
      </c>
      <c r="M12" s="9" t="s">
        <v>349</v>
      </c>
      <c r="N12" s="9" t="s">
        <v>337</v>
      </c>
      <c r="O12" s="87" t="s">
        <v>338</v>
      </c>
      <c r="P12" s="87" t="s">
        <v>349</v>
      </c>
      <c r="Q12" s="9" t="s">
        <v>337</v>
      </c>
      <c r="R12" s="87" t="s">
        <v>338</v>
      </c>
      <c r="S12" s="87" t="s">
        <v>349</v>
      </c>
      <c r="T12" s="9"/>
      <c r="U12" s="87" t="s">
        <v>353</v>
      </c>
      <c r="V12" s="9" t="s">
        <v>354</v>
      </c>
    </row>
    <row r="13" spans="1:22" ht="34.5" customHeight="1" x14ac:dyDescent="0.35">
      <c r="A13" s="9" t="s">
        <v>16</v>
      </c>
      <c r="B13" s="9" t="s">
        <v>337</v>
      </c>
      <c r="C13" s="87" t="s">
        <v>338</v>
      </c>
      <c r="D13" s="9" t="s">
        <v>349</v>
      </c>
      <c r="E13" s="9" t="s">
        <v>337</v>
      </c>
      <c r="F13" s="87" t="s">
        <v>338</v>
      </c>
      <c r="G13" s="9" t="s">
        <v>349</v>
      </c>
      <c r="H13" s="9" t="s">
        <v>337</v>
      </c>
      <c r="I13" s="87" t="s">
        <v>338</v>
      </c>
      <c r="J13" s="9" t="s">
        <v>349</v>
      </c>
      <c r="K13" s="9" t="s">
        <v>337</v>
      </c>
      <c r="L13" s="87" t="s">
        <v>338</v>
      </c>
      <c r="M13" s="9" t="s">
        <v>349</v>
      </c>
      <c r="N13" s="9" t="s">
        <v>337</v>
      </c>
      <c r="O13" s="87" t="s">
        <v>338</v>
      </c>
      <c r="P13" s="87" t="s">
        <v>349</v>
      </c>
      <c r="Q13" s="9" t="s">
        <v>337</v>
      </c>
      <c r="R13" s="87" t="s">
        <v>338</v>
      </c>
      <c r="S13" s="87" t="s">
        <v>349</v>
      </c>
      <c r="T13" s="9"/>
      <c r="U13" s="87" t="s">
        <v>355</v>
      </c>
      <c r="V13" s="9" t="s">
        <v>356</v>
      </c>
    </row>
    <row r="14" spans="1:22" ht="34.5" customHeight="1" x14ac:dyDescent="0.35">
      <c r="A14" s="8"/>
      <c r="B14" s="7"/>
      <c r="C14" s="7"/>
      <c r="D14" s="7"/>
      <c r="E14" s="7"/>
      <c r="F14" s="7"/>
      <c r="G14" s="7"/>
      <c r="H14" s="7"/>
      <c r="I14" s="7"/>
      <c r="J14" s="7"/>
      <c r="K14" s="7"/>
      <c r="L14" s="7"/>
      <c r="M14" s="7"/>
      <c r="N14" s="7"/>
      <c r="O14" s="7"/>
      <c r="P14" s="7"/>
      <c r="Q14" s="7"/>
      <c r="R14" s="7"/>
      <c r="S14" s="7"/>
      <c r="T14" s="7"/>
      <c r="U14" s="7"/>
      <c r="V14" s="7"/>
    </row>
    <row r="15" spans="1:22" ht="34.5" customHeight="1" x14ac:dyDescent="0.35">
      <c r="A15" s="121" t="s">
        <v>49</v>
      </c>
      <c r="B15" s="121"/>
      <c r="C15" s="121"/>
      <c r="D15" s="121"/>
      <c r="E15" s="121"/>
      <c r="F15" s="121"/>
      <c r="G15" s="121"/>
      <c r="H15" s="121"/>
      <c r="I15" s="121"/>
      <c r="J15" s="121"/>
      <c r="K15" s="121"/>
      <c r="L15" s="121"/>
      <c r="M15" s="121"/>
      <c r="N15" s="2"/>
    </row>
    <row r="16" spans="1:22" ht="34.5" customHeight="1" x14ac:dyDescent="0.35">
      <c r="A16" s="106" t="s">
        <v>1</v>
      </c>
      <c r="B16" s="115" t="s">
        <v>259</v>
      </c>
      <c r="C16" s="116"/>
      <c r="D16" s="116"/>
      <c r="E16" s="116"/>
      <c r="F16" s="117"/>
      <c r="G16" s="115" t="s">
        <v>260</v>
      </c>
      <c r="H16" s="116"/>
      <c r="I16" s="116"/>
      <c r="J16" s="116"/>
      <c r="K16" s="117"/>
      <c r="L16" s="115" t="s">
        <v>50</v>
      </c>
      <c r="M16" s="117"/>
      <c r="N16" s="122"/>
    </row>
    <row r="17" spans="1:15" ht="34.5" customHeight="1" x14ac:dyDescent="0.35">
      <c r="A17" s="107"/>
      <c r="B17" s="118"/>
      <c r="C17" s="119"/>
      <c r="D17" s="119"/>
      <c r="E17" s="119"/>
      <c r="F17" s="120"/>
      <c r="G17" s="118"/>
      <c r="H17" s="119"/>
      <c r="I17" s="119"/>
      <c r="J17" s="119"/>
      <c r="K17" s="120"/>
      <c r="L17" s="118"/>
      <c r="M17" s="120"/>
      <c r="N17" s="122"/>
    </row>
    <row r="18" spans="1:15" ht="67.5" customHeight="1" x14ac:dyDescent="0.35">
      <c r="A18" s="108"/>
      <c r="B18" s="14" t="s">
        <v>51</v>
      </c>
      <c r="C18" s="12" t="s">
        <v>18</v>
      </c>
      <c r="D18" s="12" t="s">
        <v>52</v>
      </c>
      <c r="E18" s="12" t="s">
        <v>19</v>
      </c>
      <c r="F18" s="12" t="s">
        <v>52</v>
      </c>
      <c r="G18" s="13" t="s">
        <v>53</v>
      </c>
      <c r="H18" s="12" t="s">
        <v>18</v>
      </c>
      <c r="I18" s="12" t="s">
        <v>52</v>
      </c>
      <c r="J18" s="12" t="s">
        <v>19</v>
      </c>
      <c r="K18" s="12" t="s">
        <v>52</v>
      </c>
      <c r="L18" s="12" t="s">
        <v>18</v>
      </c>
      <c r="M18" s="12" t="s">
        <v>19</v>
      </c>
      <c r="N18" s="6"/>
    </row>
    <row r="19" spans="1:15" ht="34.5" customHeight="1" x14ac:dyDescent="0.35">
      <c r="A19" s="10" t="s">
        <v>11</v>
      </c>
      <c r="B19" s="11" t="s">
        <v>339</v>
      </c>
      <c r="C19" s="11" t="s">
        <v>339</v>
      </c>
      <c r="D19" s="11">
        <v>100</v>
      </c>
      <c r="E19" s="11">
        <v>21</v>
      </c>
      <c r="F19" s="11">
        <v>14.3</v>
      </c>
      <c r="G19" s="88" t="s">
        <v>338</v>
      </c>
      <c r="H19" s="88" t="s">
        <v>338</v>
      </c>
      <c r="I19" s="11">
        <v>100</v>
      </c>
      <c r="J19" s="11"/>
      <c r="K19" s="11"/>
      <c r="L19" s="11" t="s">
        <v>337</v>
      </c>
      <c r="M19" s="9"/>
      <c r="N19" s="6"/>
    </row>
    <row r="20" spans="1:15" ht="34.5" customHeight="1" x14ac:dyDescent="0.35">
      <c r="A20" s="10" t="s">
        <v>12</v>
      </c>
      <c r="B20" s="11" t="s">
        <v>339</v>
      </c>
      <c r="C20" s="11" t="s">
        <v>339</v>
      </c>
      <c r="D20" s="11">
        <v>100</v>
      </c>
      <c r="E20" s="11">
        <v>60</v>
      </c>
      <c r="F20" s="11">
        <v>40.799999999999997</v>
      </c>
      <c r="G20" s="88" t="s">
        <v>338</v>
      </c>
      <c r="H20" s="88" t="s">
        <v>338</v>
      </c>
      <c r="I20" s="11">
        <v>100</v>
      </c>
      <c r="J20" s="11"/>
      <c r="K20" s="11"/>
      <c r="L20" s="11" t="s">
        <v>337</v>
      </c>
      <c r="M20" s="9"/>
      <c r="N20" s="6"/>
    </row>
    <row r="21" spans="1:15" ht="34.5" customHeight="1" x14ac:dyDescent="0.35">
      <c r="A21" s="10" t="s">
        <v>13</v>
      </c>
      <c r="B21" s="11" t="s">
        <v>339</v>
      </c>
      <c r="C21" s="11" t="s">
        <v>339</v>
      </c>
      <c r="D21" s="11">
        <v>100</v>
      </c>
      <c r="E21" s="11">
        <v>118</v>
      </c>
      <c r="F21" s="11">
        <v>80.3</v>
      </c>
      <c r="G21" s="88" t="s">
        <v>338</v>
      </c>
      <c r="H21" s="88" t="s">
        <v>338</v>
      </c>
      <c r="I21" s="11">
        <v>100</v>
      </c>
      <c r="J21" s="11">
        <v>2</v>
      </c>
      <c r="K21" s="11">
        <v>16.7</v>
      </c>
      <c r="L21" s="11" t="s">
        <v>337</v>
      </c>
      <c r="M21" s="9"/>
      <c r="N21" s="6"/>
    </row>
    <row r="22" spans="1:15" ht="34.5" customHeight="1" x14ac:dyDescent="0.35">
      <c r="A22" s="10" t="s">
        <v>14</v>
      </c>
      <c r="B22" s="11" t="s">
        <v>349</v>
      </c>
      <c r="C22" s="11" t="s">
        <v>349</v>
      </c>
      <c r="D22" s="11">
        <v>100</v>
      </c>
      <c r="E22" s="11" t="s">
        <v>349</v>
      </c>
      <c r="F22" s="11">
        <v>100</v>
      </c>
      <c r="G22" s="88" t="s">
        <v>338</v>
      </c>
      <c r="H22" s="88" t="s">
        <v>338</v>
      </c>
      <c r="I22" s="11">
        <v>100</v>
      </c>
      <c r="J22" s="88" t="s">
        <v>338</v>
      </c>
      <c r="K22" s="11">
        <v>100</v>
      </c>
      <c r="L22" s="11" t="s">
        <v>337</v>
      </c>
      <c r="M22" s="9" t="s">
        <v>337</v>
      </c>
      <c r="N22" s="6"/>
    </row>
    <row r="23" spans="1:15" ht="34.5" customHeight="1" x14ac:dyDescent="0.35">
      <c r="A23" s="10" t="s">
        <v>15</v>
      </c>
      <c r="B23" s="11" t="s">
        <v>349</v>
      </c>
      <c r="C23" s="11" t="s">
        <v>349</v>
      </c>
      <c r="D23" s="11">
        <v>100</v>
      </c>
      <c r="E23" s="11" t="s">
        <v>349</v>
      </c>
      <c r="F23" s="11">
        <v>100</v>
      </c>
      <c r="G23" s="88" t="s">
        <v>338</v>
      </c>
      <c r="H23" s="88" t="s">
        <v>338</v>
      </c>
      <c r="I23" s="11">
        <v>100</v>
      </c>
      <c r="J23" s="88" t="s">
        <v>338</v>
      </c>
      <c r="K23" s="11">
        <v>100</v>
      </c>
      <c r="L23" s="11" t="s">
        <v>337</v>
      </c>
      <c r="M23" s="9" t="s">
        <v>337</v>
      </c>
      <c r="N23" s="6"/>
    </row>
    <row r="24" spans="1:15" ht="34.5" customHeight="1" x14ac:dyDescent="0.35">
      <c r="A24" s="10" t="s">
        <v>16</v>
      </c>
      <c r="B24" s="11" t="s">
        <v>349</v>
      </c>
      <c r="C24" s="11" t="s">
        <v>349</v>
      </c>
      <c r="D24" s="11">
        <v>100</v>
      </c>
      <c r="E24" s="11" t="s">
        <v>349</v>
      </c>
      <c r="F24" s="11">
        <v>100</v>
      </c>
      <c r="G24" s="88" t="s">
        <v>338</v>
      </c>
      <c r="H24" s="88" t="s">
        <v>338</v>
      </c>
      <c r="I24" s="11">
        <v>100</v>
      </c>
      <c r="J24" s="88" t="s">
        <v>338</v>
      </c>
      <c r="K24" s="11">
        <v>100</v>
      </c>
      <c r="L24" s="11" t="s">
        <v>337</v>
      </c>
      <c r="M24" s="9" t="s">
        <v>337</v>
      </c>
      <c r="N24" s="6"/>
    </row>
    <row r="25" spans="1:15" ht="15.5" x14ac:dyDescent="0.35">
      <c r="A25" s="6"/>
      <c r="B25" s="6"/>
      <c r="C25" s="6"/>
      <c r="D25" s="6"/>
      <c r="E25" s="6"/>
      <c r="F25" s="6"/>
      <c r="G25" s="6"/>
      <c r="H25" s="6"/>
      <c r="I25" s="6"/>
      <c r="J25" s="6"/>
      <c r="K25" s="6"/>
      <c r="L25" s="6"/>
      <c r="M25" s="6"/>
      <c r="N25" s="6"/>
      <c r="O25" s="6"/>
    </row>
    <row r="26" spans="1:15" ht="17.5" x14ac:dyDescent="0.35">
      <c r="A26" s="1"/>
    </row>
  </sheetData>
  <mergeCells count="19">
    <mergeCell ref="T2:U2"/>
    <mergeCell ref="K6:M6"/>
    <mergeCell ref="N6:P6"/>
    <mergeCell ref="Q6:S6"/>
    <mergeCell ref="T6:V6"/>
    <mergeCell ref="B16:F17"/>
    <mergeCell ref="G16:K17"/>
    <mergeCell ref="L16:M17"/>
    <mergeCell ref="A3:V3"/>
    <mergeCell ref="A4:V4"/>
    <mergeCell ref="A16:A18"/>
    <mergeCell ref="A15:M15"/>
    <mergeCell ref="N16:N17"/>
    <mergeCell ref="A5:A7"/>
    <mergeCell ref="B5:D6"/>
    <mergeCell ref="E5:M5"/>
    <mergeCell ref="N5:V5"/>
    <mergeCell ref="E6:G6"/>
    <mergeCell ref="H6:J6"/>
  </mergeCells>
  <pageMargins left="0.31496062992125984" right="0.11811023622047245" top="0.74803149606299213" bottom="0.74803149606299213" header="0.31496062992125984" footer="0.31496062992125984"/>
  <pageSetup paperSize="9" scale="5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27"/>
  <sheetViews>
    <sheetView zoomScale="85" zoomScaleNormal="85" workbookViewId="0">
      <selection activeCell="M7" sqref="M7:M8"/>
    </sheetView>
  </sheetViews>
  <sheetFormatPr defaultRowHeight="14.5" x14ac:dyDescent="0.35"/>
  <cols>
    <col min="1" max="1" width="11.26953125" customWidth="1"/>
    <col min="2" max="21" width="11" customWidth="1"/>
    <col min="23" max="23" width="11.26953125" bestFit="1" customWidth="1"/>
  </cols>
  <sheetData>
    <row r="1" spans="1:26" s="41" customFormat="1" ht="18" x14ac:dyDescent="0.4">
      <c r="A1" s="42" t="s">
        <v>357</v>
      </c>
      <c r="D1" s="42"/>
      <c r="K1" s="45"/>
      <c r="O1" s="94" t="s">
        <v>359</v>
      </c>
    </row>
    <row r="2" spans="1:26" s="41" customFormat="1" ht="18" x14ac:dyDescent="0.4">
      <c r="A2" s="42" t="s">
        <v>360</v>
      </c>
      <c r="D2" s="42"/>
      <c r="K2" s="45"/>
      <c r="O2" s="91"/>
      <c r="T2" s="96" t="s">
        <v>280</v>
      </c>
      <c r="U2" s="96"/>
    </row>
    <row r="3" spans="1:26" ht="17.5" x14ac:dyDescent="0.35">
      <c r="A3" s="100" t="s">
        <v>281</v>
      </c>
      <c r="B3" s="100"/>
      <c r="C3" s="100"/>
      <c r="D3" s="100"/>
      <c r="E3" s="100"/>
      <c r="F3" s="100"/>
      <c r="G3" s="100"/>
      <c r="H3" s="100"/>
      <c r="I3" s="100"/>
      <c r="J3" s="100"/>
      <c r="K3" s="100"/>
      <c r="L3" s="100"/>
      <c r="M3" s="100"/>
      <c r="N3" s="100"/>
      <c r="O3" s="100"/>
      <c r="P3" s="100"/>
      <c r="Q3" s="100"/>
      <c r="R3" s="100"/>
      <c r="S3" s="100"/>
      <c r="T3" s="100"/>
      <c r="U3" s="100"/>
    </row>
    <row r="4" spans="1:26" ht="17.5" x14ac:dyDescent="0.35">
      <c r="A4" s="1"/>
      <c r="B4" s="1"/>
      <c r="C4" s="1"/>
      <c r="D4" s="1"/>
      <c r="E4" s="1"/>
      <c r="F4" s="1"/>
      <c r="G4" s="1"/>
      <c r="H4" s="1"/>
      <c r="I4" s="1"/>
      <c r="J4" s="1"/>
      <c r="K4" s="1"/>
      <c r="L4" s="1"/>
      <c r="M4" s="1"/>
      <c r="N4" s="1"/>
      <c r="O4" s="1"/>
      <c r="P4" s="1"/>
      <c r="Q4" s="1"/>
      <c r="R4" s="1"/>
      <c r="S4" s="1"/>
      <c r="T4" s="1"/>
      <c r="U4" s="1"/>
    </row>
    <row r="5" spans="1:26" ht="39.75" customHeight="1" x14ac:dyDescent="0.35">
      <c r="A5" s="121" t="s">
        <v>54</v>
      </c>
      <c r="B5" s="121"/>
      <c r="C5" s="121"/>
      <c r="D5" s="121"/>
      <c r="E5" s="121"/>
      <c r="F5" s="121"/>
      <c r="G5" s="121"/>
      <c r="H5" s="121"/>
      <c r="I5" s="121"/>
      <c r="J5" s="121"/>
      <c r="K5" s="121"/>
      <c r="L5" s="121"/>
      <c r="M5" s="121"/>
      <c r="N5" s="121"/>
      <c r="O5" s="121"/>
      <c r="P5" s="121"/>
      <c r="Q5" s="121"/>
      <c r="R5" s="121"/>
      <c r="S5" s="121"/>
      <c r="T5" s="121"/>
      <c r="U5" s="121"/>
    </row>
    <row r="6" spans="1:26" x14ac:dyDescent="0.35">
      <c r="A6" s="126" t="s">
        <v>1</v>
      </c>
      <c r="B6" s="126" t="s">
        <v>3</v>
      </c>
      <c r="C6" s="126"/>
      <c r="D6" s="126"/>
      <c r="E6" s="126"/>
      <c r="F6" s="126"/>
      <c r="G6" s="126" t="s">
        <v>4</v>
      </c>
      <c r="H6" s="126"/>
      <c r="I6" s="126"/>
      <c r="J6" s="126"/>
      <c r="K6" s="126"/>
      <c r="L6" s="126" t="s">
        <v>5</v>
      </c>
      <c r="M6" s="126"/>
      <c r="N6" s="126"/>
      <c r="O6" s="126"/>
      <c r="P6" s="126"/>
      <c r="Q6" s="126" t="s">
        <v>6</v>
      </c>
      <c r="R6" s="126"/>
      <c r="S6" s="126"/>
      <c r="T6" s="126"/>
      <c r="U6" s="126"/>
    </row>
    <row r="7" spans="1:26" x14ac:dyDescent="0.35">
      <c r="A7" s="126"/>
      <c r="B7" s="124" t="s">
        <v>55</v>
      </c>
      <c r="C7" s="127" t="s">
        <v>261</v>
      </c>
      <c r="D7" s="127" t="s">
        <v>262</v>
      </c>
      <c r="E7" s="124" t="s">
        <v>56</v>
      </c>
      <c r="F7" s="127" t="s">
        <v>263</v>
      </c>
      <c r="G7" s="124" t="s">
        <v>55</v>
      </c>
      <c r="H7" s="127" t="s">
        <v>261</v>
      </c>
      <c r="I7" s="127" t="s">
        <v>262</v>
      </c>
      <c r="J7" s="124" t="s">
        <v>56</v>
      </c>
      <c r="K7" s="127" t="s">
        <v>263</v>
      </c>
      <c r="L7" s="124" t="s">
        <v>55</v>
      </c>
      <c r="M7" s="127" t="s">
        <v>261</v>
      </c>
      <c r="N7" s="127" t="s">
        <v>262</v>
      </c>
      <c r="O7" s="124" t="s">
        <v>56</v>
      </c>
      <c r="P7" s="127" t="s">
        <v>263</v>
      </c>
      <c r="Q7" s="124" t="s">
        <v>55</v>
      </c>
      <c r="R7" s="127" t="s">
        <v>261</v>
      </c>
      <c r="S7" s="127" t="s">
        <v>262</v>
      </c>
      <c r="T7" s="124" t="s">
        <v>56</v>
      </c>
      <c r="U7" s="127" t="s">
        <v>263</v>
      </c>
    </row>
    <row r="8" spans="1:26" ht="30" customHeight="1" x14ac:dyDescent="0.35">
      <c r="A8" s="126"/>
      <c r="B8" s="124"/>
      <c r="C8" s="128"/>
      <c r="D8" s="128"/>
      <c r="E8" s="124"/>
      <c r="F8" s="128"/>
      <c r="G8" s="124"/>
      <c r="H8" s="128"/>
      <c r="I8" s="128"/>
      <c r="J8" s="124"/>
      <c r="K8" s="128"/>
      <c r="L8" s="124"/>
      <c r="M8" s="128"/>
      <c r="N8" s="128"/>
      <c r="O8" s="124"/>
      <c r="P8" s="128"/>
      <c r="Q8" s="124"/>
      <c r="R8" s="128"/>
      <c r="S8" s="128"/>
      <c r="T8" s="124"/>
      <c r="U8" s="128"/>
    </row>
    <row r="9" spans="1:26" x14ac:dyDescent="0.35">
      <c r="A9" s="18" t="s">
        <v>11</v>
      </c>
      <c r="B9" s="18">
        <v>3458</v>
      </c>
      <c r="C9" s="47">
        <v>0.70532099479467902</v>
      </c>
      <c r="D9" s="47">
        <v>0.29467900520532098</v>
      </c>
      <c r="E9" s="47">
        <v>0.90514748409485246</v>
      </c>
      <c r="F9" s="47">
        <v>0.70350000000000001</v>
      </c>
      <c r="G9" s="18">
        <v>6107</v>
      </c>
      <c r="H9" s="47">
        <v>0.91141313247093503</v>
      </c>
      <c r="I9" s="47">
        <v>8.8586867529064972E-2</v>
      </c>
      <c r="J9" s="47">
        <v>0.99754380219420336</v>
      </c>
      <c r="K9" s="47">
        <v>0.60750000000000004</v>
      </c>
      <c r="L9" s="18">
        <v>5332</v>
      </c>
      <c r="M9" s="47">
        <v>0.88878469617404354</v>
      </c>
      <c r="N9" s="47">
        <v>0.11121530382595646</v>
      </c>
      <c r="O9" s="47">
        <v>0.99812453113278321</v>
      </c>
      <c r="P9" s="47">
        <v>0.59870000000000001</v>
      </c>
      <c r="Q9" s="18">
        <v>2696</v>
      </c>
      <c r="R9" s="47">
        <v>0.95474777448071213</v>
      </c>
      <c r="S9" s="47">
        <v>4.525222551928787E-2</v>
      </c>
      <c r="T9" s="47">
        <v>1</v>
      </c>
      <c r="U9" s="47">
        <v>2.3599999999999999E-2</v>
      </c>
      <c r="W9" s="49"/>
      <c r="Z9" s="48"/>
    </row>
    <row r="10" spans="1:26" x14ac:dyDescent="0.35">
      <c r="A10" s="18" t="s">
        <v>12</v>
      </c>
      <c r="B10" s="18">
        <v>3803</v>
      </c>
      <c r="C10" s="47">
        <v>0.70681041283197477</v>
      </c>
      <c r="D10" s="47">
        <v>0.29318958716802523</v>
      </c>
      <c r="E10" s="47">
        <v>0.94846174073100187</v>
      </c>
      <c r="F10" s="47">
        <v>0.75690000000000002</v>
      </c>
      <c r="G10" s="18">
        <v>6204</v>
      </c>
      <c r="H10" s="47">
        <v>0.99435847840103164</v>
      </c>
      <c r="I10" s="47">
        <v>5.6415215989683576E-3</v>
      </c>
      <c r="J10" s="47">
        <v>0.99709864603481624</v>
      </c>
      <c r="K10" s="47">
        <v>0.65229999999999999</v>
      </c>
      <c r="L10" s="18">
        <v>4962</v>
      </c>
      <c r="M10" s="47">
        <v>0.99858927851672707</v>
      </c>
      <c r="N10" s="47">
        <v>1.4107214832729253E-3</v>
      </c>
      <c r="O10" s="47">
        <v>0.99879081015719473</v>
      </c>
      <c r="P10" s="47">
        <v>0.61539999999999995</v>
      </c>
      <c r="Q10" s="18">
        <v>2787</v>
      </c>
      <c r="R10" s="47">
        <v>0.96519555077143881</v>
      </c>
      <c r="S10" s="47">
        <v>3.4804449228561185E-2</v>
      </c>
      <c r="T10" s="47">
        <v>1</v>
      </c>
      <c r="U10" s="47">
        <v>4.2299999999999997E-2</v>
      </c>
      <c r="W10" s="49"/>
      <c r="Z10" s="48"/>
    </row>
    <row r="11" spans="1:26" x14ac:dyDescent="0.35">
      <c r="A11" s="18" t="s">
        <v>13</v>
      </c>
      <c r="B11" s="18">
        <v>4640</v>
      </c>
      <c r="C11" s="47">
        <v>0.62629310344827582</v>
      </c>
      <c r="D11" s="47">
        <v>0.37370689655172418</v>
      </c>
      <c r="E11" s="47">
        <v>0.95323275862068968</v>
      </c>
      <c r="F11" s="47">
        <v>0.7954</v>
      </c>
      <c r="G11" s="18">
        <v>6319</v>
      </c>
      <c r="H11" s="47">
        <v>0.99509416046842858</v>
      </c>
      <c r="I11" s="47">
        <v>4.9058395315714209E-3</v>
      </c>
      <c r="J11" s="47">
        <v>0.99857572400696315</v>
      </c>
      <c r="K11" s="47">
        <v>0.67589999999999995</v>
      </c>
      <c r="L11" s="18">
        <v>4868</v>
      </c>
      <c r="M11" s="47">
        <v>0.99856203779786357</v>
      </c>
      <c r="N11" s="47">
        <v>1.4379622021364336E-3</v>
      </c>
      <c r="O11" s="47">
        <v>0.99938373048479867</v>
      </c>
      <c r="P11" s="47">
        <v>0.63249999999999995</v>
      </c>
      <c r="Q11" s="18">
        <v>2762</v>
      </c>
      <c r="R11" s="47">
        <v>0.97067342505430843</v>
      </c>
      <c r="S11" s="47">
        <v>2.9326574945691575E-2</v>
      </c>
      <c r="T11" s="47">
        <v>1</v>
      </c>
      <c r="U11" s="47">
        <v>6.5699999999999995E-2</v>
      </c>
      <c r="W11" s="49"/>
      <c r="Z11" s="48"/>
    </row>
    <row r="12" spans="1:26" x14ac:dyDescent="0.35">
      <c r="A12" s="18" t="s">
        <v>14</v>
      </c>
      <c r="B12" s="18">
        <v>4326</v>
      </c>
      <c r="C12" s="47">
        <v>0.68169209431345357</v>
      </c>
      <c r="D12" s="47">
        <v>0.31830790568654643</v>
      </c>
      <c r="E12" s="47">
        <v>0.96833102172908003</v>
      </c>
      <c r="F12" s="47">
        <v>0.80759999999999998</v>
      </c>
      <c r="G12" s="18">
        <v>5991</v>
      </c>
      <c r="H12" s="47">
        <v>0.99549323985978966</v>
      </c>
      <c r="I12" s="47">
        <v>4.5067601402103419E-3</v>
      </c>
      <c r="J12" s="47">
        <v>0.99949924887330999</v>
      </c>
      <c r="K12" s="47">
        <v>0.7056</v>
      </c>
      <c r="L12" s="18">
        <v>4667</v>
      </c>
      <c r="M12" s="47">
        <v>0.99892864795371761</v>
      </c>
      <c r="N12" s="47">
        <v>1.0713520462823922E-3</v>
      </c>
      <c r="O12" s="47">
        <v>1</v>
      </c>
      <c r="P12" s="47">
        <v>0.65910000000000002</v>
      </c>
      <c r="Q12" s="18">
        <v>2657</v>
      </c>
      <c r="R12" s="47">
        <v>0.98343996989085436</v>
      </c>
      <c r="S12" s="47">
        <v>1.656003010914564E-2</v>
      </c>
      <c r="T12" s="47">
        <v>1</v>
      </c>
      <c r="U12" s="47">
        <v>8.2500000000000004E-2</v>
      </c>
      <c r="W12" s="49"/>
      <c r="Z12" s="48"/>
    </row>
    <row r="13" spans="1:26" x14ac:dyDescent="0.35">
      <c r="A13" s="18" t="s">
        <v>57</v>
      </c>
      <c r="B13" s="18">
        <v>4615</v>
      </c>
      <c r="C13" s="47">
        <v>0.71289274106175515</v>
      </c>
      <c r="D13" s="47">
        <v>0.28710725893824485</v>
      </c>
      <c r="E13" s="47">
        <v>0.87367280606717224</v>
      </c>
      <c r="F13" s="47">
        <v>0.50639999999999996</v>
      </c>
      <c r="G13" s="18">
        <v>5743</v>
      </c>
      <c r="H13" s="47">
        <v>0.99529862441232808</v>
      </c>
      <c r="I13" s="47">
        <v>4.7013755876719188E-3</v>
      </c>
      <c r="J13" s="47">
        <v>0.8125</v>
      </c>
      <c r="K13" s="47">
        <v>5.0000000000000001E-4</v>
      </c>
      <c r="L13" s="18">
        <v>4608</v>
      </c>
      <c r="M13" s="47">
        <v>0.99717881944444442</v>
      </c>
      <c r="N13" s="47">
        <v>2.8211805555555802E-3</v>
      </c>
      <c r="O13" s="47">
        <v>0.90259999999999996</v>
      </c>
      <c r="P13" s="47">
        <v>8.6E-3</v>
      </c>
      <c r="Q13" s="18">
        <v>2604</v>
      </c>
      <c r="R13" s="47">
        <v>0.9804147465437788</v>
      </c>
      <c r="S13" s="47">
        <v>1.9585253456221197E-2</v>
      </c>
      <c r="T13" s="47">
        <v>1</v>
      </c>
      <c r="U13" s="47">
        <v>0.1056</v>
      </c>
      <c r="W13" s="49"/>
      <c r="Z13" s="48"/>
    </row>
    <row r="14" spans="1:26" x14ac:dyDescent="0.35">
      <c r="A14" s="18" t="s">
        <v>16</v>
      </c>
      <c r="B14" s="18">
        <v>4325</v>
      </c>
      <c r="C14" s="47">
        <v>0.69063583815028906</v>
      </c>
      <c r="D14" s="47">
        <v>0.30936416184971094</v>
      </c>
      <c r="E14" s="47">
        <v>0.90075144508670502</v>
      </c>
      <c r="F14" s="47">
        <v>0.55740000000000001</v>
      </c>
      <c r="G14" s="18">
        <v>5616</v>
      </c>
      <c r="H14" s="47">
        <v>0.99323361823361822</v>
      </c>
      <c r="I14" s="47">
        <v>6.7663817663817794E-3</v>
      </c>
      <c r="J14" s="47">
        <v>0.8427</v>
      </c>
      <c r="K14" s="47">
        <v>1.1999999999999999E-3</v>
      </c>
      <c r="L14" s="18">
        <v>4498</v>
      </c>
      <c r="M14" s="47">
        <v>0.99622054246331704</v>
      </c>
      <c r="N14" s="47">
        <v>3.7794575366829619E-3</v>
      </c>
      <c r="O14" s="47">
        <v>0.92020000000000002</v>
      </c>
      <c r="P14" s="47">
        <v>9.4000000000000004E-3</v>
      </c>
      <c r="Q14" s="18">
        <v>2656</v>
      </c>
      <c r="R14" s="47">
        <v>0.97740963855421692</v>
      </c>
      <c r="S14" s="47">
        <v>2.259036144578308E-2</v>
      </c>
      <c r="T14" s="47">
        <v>1</v>
      </c>
      <c r="U14" s="47">
        <v>0.1298</v>
      </c>
      <c r="W14" s="49"/>
      <c r="Z14" s="48"/>
    </row>
    <row r="16" spans="1:26" x14ac:dyDescent="0.35">
      <c r="A16" s="125" t="s">
        <v>58</v>
      </c>
      <c r="B16" s="125"/>
      <c r="C16" s="125"/>
      <c r="D16" s="125"/>
      <c r="E16" s="125"/>
      <c r="F16" s="125"/>
      <c r="G16" s="125"/>
      <c r="H16" s="125"/>
      <c r="I16" s="125"/>
      <c r="J16" s="125"/>
      <c r="K16" s="125"/>
      <c r="L16" s="125"/>
      <c r="M16" s="125"/>
      <c r="N16" s="125"/>
      <c r="O16" s="125"/>
      <c r="P16" s="125"/>
      <c r="Q16" s="125"/>
      <c r="R16" s="125"/>
      <c r="S16" s="125"/>
      <c r="T16" s="125"/>
      <c r="U16" s="125"/>
    </row>
    <row r="18" spans="1:21" ht="29.25" customHeight="1" x14ac:dyDescent="0.35"/>
    <row r="19" spans="1:21" ht="17.5" x14ac:dyDescent="0.35">
      <c r="A19" s="101" t="s">
        <v>59</v>
      </c>
      <c r="B19" s="101"/>
      <c r="C19" s="101"/>
      <c r="D19" s="101"/>
      <c r="E19" s="101"/>
      <c r="F19" s="101"/>
      <c r="G19" s="101"/>
      <c r="H19" s="101"/>
      <c r="I19" s="101"/>
      <c r="J19" s="101"/>
      <c r="K19" s="101"/>
      <c r="L19" s="101"/>
      <c r="M19" s="101"/>
      <c r="N19" s="101"/>
      <c r="O19" s="101"/>
      <c r="P19" s="101"/>
      <c r="Q19" s="101"/>
      <c r="R19" s="101"/>
      <c r="S19" s="101"/>
      <c r="T19" s="101"/>
      <c r="U19" s="101"/>
    </row>
    <row r="20" spans="1:21" ht="17.5" x14ac:dyDescent="0.35">
      <c r="A20" s="103" t="s">
        <v>1</v>
      </c>
      <c r="B20" s="103" t="s">
        <v>3</v>
      </c>
      <c r="C20" s="103"/>
      <c r="D20" s="103"/>
      <c r="E20" s="103"/>
      <c r="F20" s="103"/>
      <c r="G20" s="103" t="s">
        <v>4</v>
      </c>
      <c r="H20" s="103"/>
      <c r="I20" s="103"/>
      <c r="J20" s="103"/>
      <c r="K20" s="103"/>
      <c r="L20" s="103" t="s">
        <v>5</v>
      </c>
      <c r="M20" s="103"/>
      <c r="N20" s="103"/>
      <c r="O20" s="103"/>
      <c r="P20" s="103"/>
      <c r="Q20" s="103" t="s">
        <v>6</v>
      </c>
      <c r="R20" s="103"/>
      <c r="S20" s="103"/>
      <c r="T20" s="103"/>
      <c r="U20" s="103"/>
    </row>
    <row r="21" spans="1:21" ht="90" x14ac:dyDescent="0.35">
      <c r="A21" s="103"/>
      <c r="B21" s="15" t="s">
        <v>60</v>
      </c>
      <c r="C21" s="15" t="s">
        <v>61</v>
      </c>
      <c r="D21" s="15" t="s">
        <v>62</v>
      </c>
      <c r="E21" s="15" t="s">
        <v>63</v>
      </c>
      <c r="F21" s="15" t="s">
        <v>64</v>
      </c>
      <c r="G21" s="15" t="s">
        <v>60</v>
      </c>
      <c r="H21" s="15" t="s">
        <v>61</v>
      </c>
      <c r="I21" s="15" t="s">
        <v>62</v>
      </c>
      <c r="J21" s="15" t="s">
        <v>63</v>
      </c>
      <c r="K21" s="15" t="s">
        <v>64</v>
      </c>
      <c r="L21" s="15" t="s">
        <v>60</v>
      </c>
      <c r="M21" s="15" t="s">
        <v>61</v>
      </c>
      <c r="N21" s="15" t="s">
        <v>62</v>
      </c>
      <c r="O21" s="15" t="s">
        <v>63</v>
      </c>
      <c r="P21" s="15" t="s">
        <v>64</v>
      </c>
      <c r="Q21" s="15" t="s">
        <v>60</v>
      </c>
      <c r="R21" s="15" t="s">
        <v>61</v>
      </c>
      <c r="S21" s="15" t="s">
        <v>62</v>
      </c>
      <c r="T21" s="15" t="s">
        <v>63</v>
      </c>
      <c r="U21" s="15" t="s">
        <v>64</v>
      </c>
    </row>
    <row r="22" spans="1:21" ht="18" x14ac:dyDescent="0.35">
      <c r="A22" s="19" t="s">
        <v>11</v>
      </c>
      <c r="B22" s="89">
        <v>2660</v>
      </c>
      <c r="C22" s="89">
        <v>1074</v>
      </c>
      <c r="D22" s="89">
        <v>2439</v>
      </c>
      <c r="E22" s="89">
        <v>0</v>
      </c>
      <c r="F22" s="89">
        <v>86</v>
      </c>
      <c r="G22" s="90">
        <v>6850</v>
      </c>
      <c r="H22" s="90">
        <v>5566</v>
      </c>
      <c r="I22" s="90">
        <v>5566</v>
      </c>
      <c r="J22" s="90"/>
      <c r="K22" s="90">
        <v>1284</v>
      </c>
      <c r="L22" s="90">
        <v>4830</v>
      </c>
      <c r="M22" s="90">
        <v>4739</v>
      </c>
      <c r="N22" s="90">
        <v>4739</v>
      </c>
      <c r="O22" s="90"/>
      <c r="P22" s="90">
        <v>91</v>
      </c>
      <c r="Q22" s="90">
        <v>2693</v>
      </c>
      <c r="R22" s="90">
        <v>2574</v>
      </c>
      <c r="S22" s="90">
        <v>2574</v>
      </c>
      <c r="T22" s="90"/>
      <c r="U22" s="90">
        <v>119</v>
      </c>
    </row>
    <row r="23" spans="1:21" ht="18" x14ac:dyDescent="0.35">
      <c r="A23" s="19" t="s">
        <v>12</v>
      </c>
      <c r="B23" s="89">
        <v>2864</v>
      </c>
      <c r="C23" s="89">
        <v>2014</v>
      </c>
      <c r="D23" s="89">
        <v>2785</v>
      </c>
      <c r="E23" s="89">
        <v>0</v>
      </c>
      <c r="F23" s="89">
        <v>79</v>
      </c>
      <c r="G23" s="90">
        <v>6316</v>
      </c>
      <c r="H23" s="90">
        <v>6169</v>
      </c>
      <c r="I23" s="90">
        <v>6169</v>
      </c>
      <c r="J23" s="90"/>
      <c r="K23" s="90">
        <v>147</v>
      </c>
      <c r="L23" s="90">
        <v>4961</v>
      </c>
      <c r="M23" s="90">
        <v>4955</v>
      </c>
      <c r="N23" s="90">
        <v>4955</v>
      </c>
      <c r="O23" s="90"/>
      <c r="P23" s="90">
        <v>6</v>
      </c>
      <c r="Q23" s="90">
        <v>2718</v>
      </c>
      <c r="R23" s="90">
        <v>2690</v>
      </c>
      <c r="S23" s="90">
        <v>2690</v>
      </c>
      <c r="T23" s="90"/>
      <c r="U23" s="90">
        <v>28</v>
      </c>
    </row>
    <row r="24" spans="1:21" ht="18" x14ac:dyDescent="0.35">
      <c r="A24" s="19" t="s">
        <v>13</v>
      </c>
      <c r="B24" s="89">
        <v>2916</v>
      </c>
      <c r="C24" s="89">
        <v>1738</v>
      </c>
      <c r="D24" s="89">
        <v>2876</v>
      </c>
      <c r="E24" s="89">
        <v>0</v>
      </c>
      <c r="F24" s="89">
        <v>40</v>
      </c>
      <c r="G24" s="90">
        <v>6355</v>
      </c>
      <c r="H24" s="90">
        <v>6288</v>
      </c>
      <c r="I24" s="90">
        <v>6288</v>
      </c>
      <c r="J24" s="90"/>
      <c r="K24" s="90">
        <v>67</v>
      </c>
      <c r="L24" s="90">
        <v>4894</v>
      </c>
      <c r="M24" s="90">
        <v>4861</v>
      </c>
      <c r="N24" s="90">
        <v>4861</v>
      </c>
      <c r="O24" s="90"/>
      <c r="P24" s="90">
        <v>33</v>
      </c>
      <c r="Q24" s="90">
        <v>2723</v>
      </c>
      <c r="R24" s="90">
        <v>2681</v>
      </c>
      <c r="S24" s="90">
        <v>2681</v>
      </c>
      <c r="T24" s="90"/>
      <c r="U24" s="90">
        <v>42</v>
      </c>
    </row>
    <row r="25" spans="1:21" ht="18" x14ac:dyDescent="0.35">
      <c r="A25" s="19" t="s">
        <v>14</v>
      </c>
      <c r="B25" s="89">
        <v>3542</v>
      </c>
      <c r="C25" s="89">
        <v>2385</v>
      </c>
      <c r="D25" s="89">
        <v>2969</v>
      </c>
      <c r="E25" s="89">
        <v>0</v>
      </c>
      <c r="F25" s="89">
        <v>126</v>
      </c>
      <c r="G25" s="90">
        <v>6240</v>
      </c>
      <c r="H25" s="90">
        <v>5964</v>
      </c>
      <c r="I25" s="90">
        <v>5964</v>
      </c>
      <c r="J25" s="90"/>
      <c r="K25" s="90">
        <v>276</v>
      </c>
      <c r="L25" s="90">
        <v>4727</v>
      </c>
      <c r="M25" s="90">
        <v>4662</v>
      </c>
      <c r="N25" s="90">
        <v>4662</v>
      </c>
      <c r="O25" s="90"/>
      <c r="P25" s="90">
        <v>65</v>
      </c>
      <c r="Q25" s="90">
        <v>2624</v>
      </c>
      <c r="R25" s="90">
        <v>2613</v>
      </c>
      <c r="S25" s="90">
        <v>2613</v>
      </c>
      <c r="T25" s="90"/>
      <c r="U25" s="90">
        <v>11</v>
      </c>
    </row>
    <row r="26" spans="1:21" ht="18" x14ac:dyDescent="0.35">
      <c r="A26" s="19" t="s">
        <v>15</v>
      </c>
      <c r="B26" s="89">
        <v>3372</v>
      </c>
      <c r="C26" s="89">
        <v>2546</v>
      </c>
      <c r="D26" s="89">
        <v>3001</v>
      </c>
      <c r="E26" s="89">
        <v>0</v>
      </c>
      <c r="F26" s="89">
        <v>132</v>
      </c>
      <c r="G26" s="90">
        <v>6196</v>
      </c>
      <c r="H26" s="90">
        <v>5716</v>
      </c>
      <c r="I26" s="90">
        <v>5716</v>
      </c>
      <c r="J26" s="90"/>
      <c r="K26" s="90">
        <v>480</v>
      </c>
      <c r="L26" s="90">
        <v>4733</v>
      </c>
      <c r="M26" s="90">
        <v>4595</v>
      </c>
      <c r="N26" s="90">
        <v>4595</v>
      </c>
      <c r="O26" s="90"/>
      <c r="P26" s="90">
        <v>138</v>
      </c>
      <c r="Q26" s="90">
        <v>2648</v>
      </c>
      <c r="R26" s="90">
        <v>2553</v>
      </c>
      <c r="S26" s="90">
        <v>2553</v>
      </c>
      <c r="T26" s="90"/>
      <c r="U26" s="90">
        <v>95</v>
      </c>
    </row>
    <row r="27" spans="1:21" ht="18" x14ac:dyDescent="0.35">
      <c r="A27" s="19" t="s">
        <v>16</v>
      </c>
      <c r="B27" s="89">
        <v>3359</v>
      </c>
      <c r="C27" s="89">
        <v>2496</v>
      </c>
      <c r="D27" s="89">
        <v>3003</v>
      </c>
      <c r="E27" s="89">
        <v>0</v>
      </c>
      <c r="F27" s="89">
        <v>130</v>
      </c>
      <c r="G27" s="90">
        <v>6042</v>
      </c>
      <c r="H27" s="90">
        <v>5578</v>
      </c>
      <c r="I27" s="90">
        <v>5578</v>
      </c>
      <c r="J27" s="90"/>
      <c r="K27" s="90">
        <v>464</v>
      </c>
      <c r="L27" s="90">
        <v>4687</v>
      </c>
      <c r="M27" s="90">
        <v>4481</v>
      </c>
      <c r="N27" s="90">
        <v>4481</v>
      </c>
      <c r="O27" s="90"/>
      <c r="P27" s="90">
        <v>206</v>
      </c>
      <c r="Q27" s="90">
        <v>2626</v>
      </c>
      <c r="R27" s="90">
        <v>2596</v>
      </c>
      <c r="S27" s="90">
        <v>2596</v>
      </c>
      <c r="T27" s="90"/>
      <c r="U27" s="90">
        <v>30</v>
      </c>
    </row>
  </sheetData>
  <mergeCells count="35">
    <mergeCell ref="U7:U8"/>
    <mergeCell ref="T2:U2"/>
    <mergeCell ref="M7:M8"/>
    <mergeCell ref="N7:N8"/>
    <mergeCell ref="P7:P8"/>
    <mergeCell ref="R7:R8"/>
    <mergeCell ref="S7:S8"/>
    <mergeCell ref="L7:L8"/>
    <mergeCell ref="C7:C8"/>
    <mergeCell ref="D7:D8"/>
    <mergeCell ref="F7:F8"/>
    <mergeCell ref="H7:H8"/>
    <mergeCell ref="I7:I8"/>
    <mergeCell ref="K7:K8"/>
    <mergeCell ref="A19:U19"/>
    <mergeCell ref="O7:O8"/>
    <mergeCell ref="Q7:Q8"/>
    <mergeCell ref="T7:T8"/>
    <mergeCell ref="A3:U3"/>
    <mergeCell ref="A5:U5"/>
    <mergeCell ref="A16:U16"/>
    <mergeCell ref="A6:A8"/>
    <mergeCell ref="B6:F6"/>
    <mergeCell ref="G6:K6"/>
    <mergeCell ref="L6:P6"/>
    <mergeCell ref="Q6:U6"/>
    <mergeCell ref="B7:B8"/>
    <mergeCell ref="E7:E8"/>
    <mergeCell ref="G7:G8"/>
    <mergeCell ref="J7:J8"/>
    <mergeCell ref="A20:A21"/>
    <mergeCell ref="B20:F20"/>
    <mergeCell ref="G20:K20"/>
    <mergeCell ref="L20:P20"/>
    <mergeCell ref="Q20:U20"/>
  </mergeCells>
  <pageMargins left="0.31496062992125984" right="0.31496062992125984" top="0.74803149606299213" bottom="0.74803149606299213" header="0.31496062992125984" footer="0.31496062992125984"/>
  <pageSetup paperSize="9" scale="6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27"/>
  <sheetViews>
    <sheetView zoomScale="85" zoomScaleNormal="85" workbookViewId="0">
      <selection activeCell="A3" sqref="A3:R3"/>
    </sheetView>
  </sheetViews>
  <sheetFormatPr defaultRowHeight="14.5" x14ac:dyDescent="0.35"/>
  <cols>
    <col min="1" max="1" width="13.54296875" customWidth="1"/>
    <col min="2" max="7" width="14" customWidth="1"/>
    <col min="8" max="8" width="15.26953125" customWidth="1"/>
    <col min="9" max="9" width="14" customWidth="1"/>
    <col min="10" max="10" width="15.453125" customWidth="1"/>
    <col min="11" max="17" width="14" customWidth="1"/>
    <col min="18" max="18" width="15.26953125" customWidth="1"/>
  </cols>
  <sheetData>
    <row r="1" spans="1:18" s="41" customFormat="1" ht="18" x14ac:dyDescent="0.4">
      <c r="A1" s="42" t="s">
        <v>357</v>
      </c>
      <c r="D1" s="42"/>
      <c r="K1" s="45"/>
      <c r="N1" s="94" t="s">
        <v>359</v>
      </c>
    </row>
    <row r="2" spans="1:18" s="41" customFormat="1" ht="18" x14ac:dyDescent="0.4">
      <c r="A2" s="42" t="s">
        <v>365</v>
      </c>
      <c r="C2" s="42"/>
      <c r="D2" s="42"/>
      <c r="K2" s="45"/>
      <c r="N2" s="91"/>
      <c r="P2" s="96" t="s">
        <v>282</v>
      </c>
      <c r="Q2" s="96"/>
    </row>
    <row r="3" spans="1:18" ht="45" customHeight="1" x14ac:dyDescent="0.35">
      <c r="A3" s="109" t="s">
        <v>283</v>
      </c>
      <c r="B3" s="100"/>
      <c r="C3" s="100"/>
      <c r="D3" s="100"/>
      <c r="E3" s="100"/>
      <c r="F3" s="100"/>
      <c r="G3" s="100"/>
      <c r="H3" s="100"/>
      <c r="I3" s="100"/>
      <c r="J3" s="100"/>
      <c r="K3" s="100"/>
      <c r="L3" s="100"/>
      <c r="M3" s="100"/>
      <c r="N3" s="100"/>
      <c r="O3" s="100"/>
      <c r="P3" s="100"/>
      <c r="Q3" s="100"/>
      <c r="R3" s="100"/>
    </row>
    <row r="4" spans="1:18" ht="17.5" x14ac:dyDescent="0.35">
      <c r="A4" s="2"/>
    </row>
    <row r="5" spans="1:18" ht="17.5" x14ac:dyDescent="0.35">
      <c r="A5" s="101" t="s">
        <v>65</v>
      </c>
      <c r="B5" s="101"/>
      <c r="C5" s="101"/>
      <c r="D5" s="101"/>
      <c r="E5" s="101"/>
      <c r="F5" s="101"/>
      <c r="G5" s="101"/>
      <c r="H5" s="101"/>
      <c r="I5" s="101"/>
      <c r="J5" s="101"/>
      <c r="K5" s="101"/>
      <c r="L5" s="101"/>
      <c r="M5" s="101"/>
      <c r="N5" s="101"/>
      <c r="O5" s="101"/>
      <c r="P5" s="101"/>
      <c r="Q5" s="101"/>
      <c r="R5" s="101"/>
    </row>
    <row r="6" spans="1:18" ht="15.75" customHeight="1" x14ac:dyDescent="0.35">
      <c r="A6" s="129" t="s">
        <v>1</v>
      </c>
      <c r="B6" s="132" t="s">
        <v>66</v>
      </c>
      <c r="C6" s="134"/>
      <c r="D6" s="134"/>
      <c r="E6" s="134"/>
      <c r="F6" s="134"/>
      <c r="G6" s="134"/>
      <c r="H6" s="134"/>
      <c r="I6" s="134"/>
      <c r="J6" s="133"/>
      <c r="K6" s="135" t="s">
        <v>77</v>
      </c>
      <c r="L6" s="135"/>
      <c r="M6" s="135"/>
      <c r="N6" s="135"/>
      <c r="O6" s="135"/>
      <c r="P6" s="135"/>
      <c r="Q6" s="135"/>
      <c r="R6" s="106" t="s">
        <v>67</v>
      </c>
    </row>
    <row r="7" spans="1:18" ht="15" x14ac:dyDescent="0.35">
      <c r="A7" s="131"/>
      <c r="B7" s="135" t="s">
        <v>2</v>
      </c>
      <c r="C7" s="135" t="s">
        <v>68</v>
      </c>
      <c r="D7" s="135"/>
      <c r="E7" s="135" t="s">
        <v>69</v>
      </c>
      <c r="F7" s="135"/>
      <c r="G7" s="135" t="s">
        <v>5</v>
      </c>
      <c r="H7" s="135"/>
      <c r="I7" s="135" t="s">
        <v>6</v>
      </c>
      <c r="J7" s="135"/>
      <c r="K7" s="20" t="s">
        <v>68</v>
      </c>
      <c r="L7" s="135" t="s">
        <v>69</v>
      </c>
      <c r="M7" s="135"/>
      <c r="N7" s="135" t="s">
        <v>5</v>
      </c>
      <c r="O7" s="135"/>
      <c r="P7" s="123" t="s">
        <v>6</v>
      </c>
      <c r="Q7" s="123"/>
      <c r="R7" s="107"/>
    </row>
    <row r="8" spans="1:18" ht="47.25" customHeight="1" x14ac:dyDescent="0.35">
      <c r="A8" s="130"/>
      <c r="B8" s="135"/>
      <c r="C8" s="11" t="s">
        <v>2</v>
      </c>
      <c r="D8" s="9" t="s">
        <v>71</v>
      </c>
      <c r="E8" s="11" t="s">
        <v>2</v>
      </c>
      <c r="F8" s="9" t="s">
        <v>72</v>
      </c>
      <c r="G8" s="11" t="s">
        <v>2</v>
      </c>
      <c r="H8" s="9" t="s">
        <v>71</v>
      </c>
      <c r="I8" s="11" t="s">
        <v>2</v>
      </c>
      <c r="J8" s="9" t="s">
        <v>72</v>
      </c>
      <c r="K8" s="9" t="s">
        <v>73</v>
      </c>
      <c r="L8" s="9" t="s">
        <v>74</v>
      </c>
      <c r="M8" s="9" t="s">
        <v>75</v>
      </c>
      <c r="N8" s="9" t="s">
        <v>76</v>
      </c>
      <c r="O8" s="9" t="s">
        <v>75</v>
      </c>
      <c r="P8" s="9" t="s">
        <v>70</v>
      </c>
      <c r="Q8" s="9" t="s">
        <v>75</v>
      </c>
      <c r="R8" s="108"/>
    </row>
    <row r="9" spans="1:18" ht="15.5" x14ac:dyDescent="0.35">
      <c r="A9" s="11" t="s">
        <v>11</v>
      </c>
      <c r="B9" s="20"/>
      <c r="C9" s="11">
        <v>1207</v>
      </c>
      <c r="D9" s="11">
        <v>426</v>
      </c>
      <c r="E9" s="11">
        <v>3935</v>
      </c>
      <c r="F9" s="11">
        <v>2450</v>
      </c>
      <c r="G9" s="11">
        <v>1956</v>
      </c>
      <c r="H9" s="11">
        <v>1621</v>
      </c>
      <c r="I9" s="11">
        <v>1190</v>
      </c>
      <c r="J9" s="11">
        <v>1141</v>
      </c>
      <c r="K9" s="11">
        <v>39</v>
      </c>
      <c r="L9" s="11">
        <v>242</v>
      </c>
      <c r="M9" s="11">
        <v>15</v>
      </c>
      <c r="N9" s="11">
        <v>354</v>
      </c>
      <c r="O9" s="11">
        <v>3</v>
      </c>
      <c r="P9" s="9">
        <v>263</v>
      </c>
      <c r="Q9" s="9">
        <v>5</v>
      </c>
      <c r="R9" s="13"/>
    </row>
    <row r="10" spans="1:18" ht="15.5" x14ac:dyDescent="0.35">
      <c r="A10" s="11" t="s">
        <v>12</v>
      </c>
      <c r="B10" s="20"/>
      <c r="C10" s="11">
        <v>1418</v>
      </c>
      <c r="D10" s="11">
        <v>675</v>
      </c>
      <c r="E10" s="11">
        <v>3696</v>
      </c>
      <c r="F10" s="11">
        <v>2289</v>
      </c>
      <c r="G10" s="11">
        <v>1945</v>
      </c>
      <c r="H10" s="11">
        <v>1686</v>
      </c>
      <c r="I10" s="11">
        <v>1228</v>
      </c>
      <c r="J10" s="11">
        <v>1195</v>
      </c>
      <c r="K10" s="11">
        <v>89</v>
      </c>
      <c r="L10" s="11">
        <v>252</v>
      </c>
      <c r="M10" s="11">
        <v>18</v>
      </c>
      <c r="N10" s="11">
        <v>471</v>
      </c>
      <c r="O10" s="11">
        <v>2</v>
      </c>
      <c r="P10" s="9">
        <v>292</v>
      </c>
      <c r="Q10" s="9">
        <v>6</v>
      </c>
      <c r="R10" s="13"/>
    </row>
    <row r="11" spans="1:18" ht="15.5" x14ac:dyDescent="0.35">
      <c r="A11" s="11" t="s">
        <v>13</v>
      </c>
      <c r="B11" s="20"/>
      <c r="C11" s="11">
        <v>2222</v>
      </c>
      <c r="D11" s="11">
        <v>1276</v>
      </c>
      <c r="E11" s="11">
        <v>3740</v>
      </c>
      <c r="F11" s="11">
        <v>2507</v>
      </c>
      <c r="G11" s="11">
        <v>1877</v>
      </c>
      <c r="H11" s="11">
        <v>1689</v>
      </c>
      <c r="I11" s="11">
        <v>1149</v>
      </c>
      <c r="J11" s="11">
        <v>1128</v>
      </c>
      <c r="K11" s="11">
        <v>95</v>
      </c>
      <c r="L11" s="11">
        <v>321</v>
      </c>
      <c r="M11" s="11">
        <v>24</v>
      </c>
      <c r="N11" s="11">
        <v>579</v>
      </c>
      <c r="O11" s="11">
        <v>5</v>
      </c>
      <c r="P11" s="9">
        <v>296</v>
      </c>
      <c r="Q11" s="9">
        <v>7</v>
      </c>
      <c r="R11" s="13"/>
    </row>
    <row r="12" spans="1:18" ht="15.5" x14ac:dyDescent="0.35">
      <c r="A12" s="11" t="s">
        <v>14</v>
      </c>
      <c r="B12" s="20"/>
      <c r="C12" s="11">
        <v>1454</v>
      </c>
      <c r="D12" s="11">
        <v>922</v>
      </c>
      <c r="E12" s="11">
        <v>3472</v>
      </c>
      <c r="F12" s="11">
        <v>2748</v>
      </c>
      <c r="G12" s="11">
        <v>1654</v>
      </c>
      <c r="H12" s="11">
        <v>1545</v>
      </c>
      <c r="I12" s="11">
        <v>1192</v>
      </c>
      <c r="J12" s="11">
        <v>1161</v>
      </c>
      <c r="K12" s="11">
        <v>86</v>
      </c>
      <c r="L12" s="11">
        <v>329</v>
      </c>
      <c r="M12" s="11">
        <v>30</v>
      </c>
      <c r="N12" s="11">
        <v>446</v>
      </c>
      <c r="O12" s="11">
        <v>8</v>
      </c>
      <c r="P12" s="9">
        <v>243</v>
      </c>
      <c r="Q12" s="9">
        <v>7</v>
      </c>
      <c r="R12" s="13"/>
    </row>
    <row r="13" spans="1:18" ht="15.5" x14ac:dyDescent="0.35">
      <c r="A13" s="11" t="s">
        <v>15</v>
      </c>
      <c r="B13" s="20"/>
      <c r="C13" s="11">
        <v>1459</v>
      </c>
      <c r="D13" s="11">
        <v>1091</v>
      </c>
      <c r="E13" s="11">
        <v>4006</v>
      </c>
      <c r="F13" s="11">
        <v>3410</v>
      </c>
      <c r="G13" s="11">
        <v>2039</v>
      </c>
      <c r="H13" s="11">
        <v>1946</v>
      </c>
      <c r="I13" s="11">
        <v>1136</v>
      </c>
      <c r="J13" s="11">
        <v>1124</v>
      </c>
      <c r="K13" s="11">
        <v>63</v>
      </c>
      <c r="L13" s="11">
        <v>399</v>
      </c>
      <c r="M13" s="11">
        <v>36</v>
      </c>
      <c r="N13" s="11">
        <v>639</v>
      </c>
      <c r="O13" s="11">
        <v>21</v>
      </c>
      <c r="P13" s="9">
        <v>233</v>
      </c>
      <c r="Q13" s="9">
        <v>11</v>
      </c>
      <c r="R13" s="13"/>
    </row>
    <row r="14" spans="1:18" ht="15.5" x14ac:dyDescent="0.35">
      <c r="A14" s="11" t="s">
        <v>16</v>
      </c>
      <c r="B14" s="20"/>
      <c r="C14" s="11">
        <v>1464</v>
      </c>
      <c r="D14" s="11">
        <v>1154</v>
      </c>
      <c r="E14" s="11">
        <v>3982</v>
      </c>
      <c r="F14" s="11">
        <v>3475</v>
      </c>
      <c r="G14" s="11">
        <v>2004</v>
      </c>
      <c r="H14" s="11">
        <v>1920</v>
      </c>
      <c r="I14" s="11">
        <v>1137</v>
      </c>
      <c r="J14" s="11">
        <v>1128</v>
      </c>
      <c r="K14" s="11">
        <v>90</v>
      </c>
      <c r="L14" s="11">
        <v>435</v>
      </c>
      <c r="M14" s="11">
        <v>37</v>
      </c>
      <c r="N14" s="11">
        <v>708</v>
      </c>
      <c r="O14" s="11">
        <v>22</v>
      </c>
      <c r="P14" s="9">
        <v>229</v>
      </c>
      <c r="Q14" s="9">
        <v>11</v>
      </c>
      <c r="R14" s="13"/>
    </row>
    <row r="18" spans="1:18" ht="26.25" customHeight="1" x14ac:dyDescent="0.35">
      <c r="A18" s="101" t="s">
        <v>78</v>
      </c>
      <c r="B18" s="101"/>
      <c r="C18" s="101"/>
      <c r="D18" s="101"/>
      <c r="E18" s="101"/>
      <c r="F18" s="101"/>
      <c r="G18" s="101"/>
      <c r="H18" s="101"/>
      <c r="I18" s="101"/>
      <c r="J18" s="101"/>
      <c r="K18" s="101"/>
      <c r="L18" s="101"/>
      <c r="M18" s="101"/>
      <c r="N18" s="101"/>
      <c r="O18" s="101"/>
      <c r="P18" s="101"/>
      <c r="Q18" s="101"/>
      <c r="R18" s="101"/>
    </row>
    <row r="19" spans="1:18" ht="34.5" customHeight="1" x14ac:dyDescent="0.35">
      <c r="A19" s="129" t="s">
        <v>1</v>
      </c>
      <c r="B19" s="132" t="s">
        <v>66</v>
      </c>
      <c r="C19" s="134"/>
      <c r="D19" s="134"/>
      <c r="E19" s="134"/>
      <c r="F19" s="134"/>
      <c r="G19" s="134"/>
      <c r="H19" s="134"/>
      <c r="I19" s="134"/>
      <c r="J19" s="133"/>
      <c r="K19" s="132" t="s">
        <v>77</v>
      </c>
      <c r="L19" s="134"/>
      <c r="M19" s="134"/>
      <c r="N19" s="134"/>
      <c r="O19" s="134"/>
      <c r="P19" s="134"/>
      <c r="Q19" s="133"/>
      <c r="R19" s="106" t="s">
        <v>67</v>
      </c>
    </row>
    <row r="20" spans="1:18" ht="34.5" customHeight="1" x14ac:dyDescent="0.35">
      <c r="A20" s="131"/>
      <c r="B20" s="129" t="s">
        <v>2</v>
      </c>
      <c r="C20" s="132" t="s">
        <v>68</v>
      </c>
      <c r="D20" s="133"/>
      <c r="E20" s="132" t="s">
        <v>69</v>
      </c>
      <c r="F20" s="133"/>
      <c r="G20" s="132" t="s">
        <v>5</v>
      </c>
      <c r="H20" s="133"/>
      <c r="I20" s="132" t="s">
        <v>6</v>
      </c>
      <c r="J20" s="133"/>
      <c r="K20" s="20" t="s">
        <v>68</v>
      </c>
      <c r="L20" s="132" t="s">
        <v>69</v>
      </c>
      <c r="M20" s="133"/>
      <c r="N20" s="132" t="s">
        <v>5</v>
      </c>
      <c r="O20" s="133"/>
      <c r="P20" s="110" t="s">
        <v>6</v>
      </c>
      <c r="Q20" s="112"/>
      <c r="R20" s="107"/>
    </row>
    <row r="21" spans="1:18" ht="34.5" customHeight="1" x14ac:dyDescent="0.35">
      <c r="A21" s="130"/>
      <c r="B21" s="130"/>
      <c r="C21" s="21" t="s">
        <v>2</v>
      </c>
      <c r="D21" s="18" t="s">
        <v>71</v>
      </c>
      <c r="E21" s="21" t="s">
        <v>2</v>
      </c>
      <c r="F21" s="18" t="s">
        <v>71</v>
      </c>
      <c r="G21" s="21" t="s">
        <v>2</v>
      </c>
      <c r="H21" s="18" t="s">
        <v>71</v>
      </c>
      <c r="I21" s="21" t="s">
        <v>2</v>
      </c>
      <c r="J21" s="18" t="s">
        <v>71</v>
      </c>
      <c r="K21" s="18" t="s">
        <v>73</v>
      </c>
      <c r="L21" s="18" t="s">
        <v>74</v>
      </c>
      <c r="M21" s="18" t="s">
        <v>79</v>
      </c>
      <c r="N21" s="18" t="s">
        <v>74</v>
      </c>
      <c r="O21" s="18" t="s">
        <v>79</v>
      </c>
      <c r="P21" s="18" t="s">
        <v>74</v>
      </c>
      <c r="Q21" s="18" t="s">
        <v>79</v>
      </c>
      <c r="R21" s="108"/>
    </row>
    <row r="22" spans="1:18" ht="15.5" x14ac:dyDescent="0.35">
      <c r="A22" s="11" t="s">
        <v>11</v>
      </c>
      <c r="B22" s="20"/>
      <c r="C22" s="11">
        <v>670</v>
      </c>
      <c r="D22" s="11">
        <v>256</v>
      </c>
      <c r="E22" s="11">
        <v>39</v>
      </c>
      <c r="F22" s="11">
        <v>39</v>
      </c>
      <c r="G22" s="11">
        <v>8</v>
      </c>
      <c r="H22" s="11">
        <v>8</v>
      </c>
      <c r="I22" s="11">
        <v>62</v>
      </c>
      <c r="J22" s="11">
        <v>57</v>
      </c>
      <c r="K22" s="11">
        <v>37</v>
      </c>
      <c r="L22" s="11">
        <v>0</v>
      </c>
      <c r="M22" s="11">
        <v>1</v>
      </c>
      <c r="N22" s="11">
        <v>0</v>
      </c>
      <c r="O22" s="11">
        <v>0</v>
      </c>
      <c r="P22" s="11">
        <v>11</v>
      </c>
      <c r="Q22" s="11">
        <v>1</v>
      </c>
      <c r="R22" s="20"/>
    </row>
    <row r="23" spans="1:18" ht="15.5" x14ac:dyDescent="0.35">
      <c r="A23" s="11" t="s">
        <v>12</v>
      </c>
      <c r="B23" s="20"/>
      <c r="C23" s="11">
        <v>904</v>
      </c>
      <c r="D23" s="11">
        <v>338</v>
      </c>
      <c r="E23" s="11">
        <v>27</v>
      </c>
      <c r="F23" s="11">
        <v>27</v>
      </c>
      <c r="G23" s="11">
        <v>9</v>
      </c>
      <c r="H23" s="11">
        <v>9</v>
      </c>
      <c r="I23" s="11">
        <v>45</v>
      </c>
      <c r="J23" s="11">
        <v>45</v>
      </c>
      <c r="K23" s="11">
        <v>73</v>
      </c>
      <c r="L23" s="11">
        <v>2</v>
      </c>
      <c r="M23" s="11">
        <v>1</v>
      </c>
      <c r="N23" s="11">
        <v>0</v>
      </c>
      <c r="O23" s="11">
        <v>0</v>
      </c>
      <c r="P23" s="11">
        <v>11</v>
      </c>
      <c r="Q23" s="11">
        <v>1</v>
      </c>
      <c r="R23" s="13"/>
    </row>
    <row r="24" spans="1:18" ht="15.5" x14ac:dyDescent="0.35">
      <c r="A24" s="11" t="s">
        <v>13</v>
      </c>
      <c r="B24" s="20"/>
      <c r="C24" s="11">
        <v>1402</v>
      </c>
      <c r="D24" s="11">
        <v>863</v>
      </c>
      <c r="E24" s="11">
        <v>23</v>
      </c>
      <c r="F24" s="11">
        <v>23</v>
      </c>
      <c r="G24" s="11">
        <v>5</v>
      </c>
      <c r="H24" s="11">
        <v>5</v>
      </c>
      <c r="I24" s="11">
        <v>56</v>
      </c>
      <c r="J24" s="11">
        <v>56</v>
      </c>
      <c r="K24" s="11">
        <v>70</v>
      </c>
      <c r="L24" s="11">
        <v>2</v>
      </c>
      <c r="M24" s="11">
        <v>1</v>
      </c>
      <c r="N24" s="11">
        <v>0</v>
      </c>
      <c r="O24" s="11">
        <v>0</v>
      </c>
      <c r="P24" s="11">
        <v>11</v>
      </c>
      <c r="Q24" s="11">
        <v>1</v>
      </c>
      <c r="R24" s="13"/>
    </row>
    <row r="25" spans="1:18" ht="15.5" x14ac:dyDescent="0.35">
      <c r="A25" s="11" t="s">
        <v>14</v>
      </c>
      <c r="B25" s="20"/>
      <c r="C25" s="11">
        <v>1251</v>
      </c>
      <c r="D25" s="11">
        <v>360</v>
      </c>
      <c r="E25" s="11">
        <v>25</v>
      </c>
      <c r="F25" s="11">
        <v>5</v>
      </c>
      <c r="G25" s="11">
        <v>7</v>
      </c>
      <c r="H25" s="11">
        <v>0</v>
      </c>
      <c r="I25" s="11">
        <v>37</v>
      </c>
      <c r="J25" s="11">
        <v>19</v>
      </c>
      <c r="K25" s="11">
        <v>49</v>
      </c>
      <c r="L25" s="11">
        <v>4</v>
      </c>
      <c r="M25" s="11">
        <v>2</v>
      </c>
      <c r="N25" s="11">
        <v>5</v>
      </c>
      <c r="O25" s="11">
        <v>1</v>
      </c>
      <c r="P25" s="11">
        <v>11</v>
      </c>
      <c r="Q25" s="11">
        <v>1</v>
      </c>
      <c r="R25" s="13"/>
    </row>
    <row r="26" spans="1:18" ht="15.5" x14ac:dyDescent="0.35">
      <c r="A26" s="11" t="s">
        <v>15</v>
      </c>
      <c r="B26" s="20"/>
      <c r="C26" s="11">
        <v>659</v>
      </c>
      <c r="D26" s="11">
        <v>438</v>
      </c>
      <c r="E26" s="11">
        <v>24</v>
      </c>
      <c r="F26" s="11">
        <v>24</v>
      </c>
      <c r="G26" s="11">
        <v>4</v>
      </c>
      <c r="H26" s="11">
        <v>4</v>
      </c>
      <c r="I26" s="11">
        <v>50</v>
      </c>
      <c r="J26" s="11">
        <v>50</v>
      </c>
      <c r="K26" s="11">
        <v>39</v>
      </c>
      <c r="L26" s="11">
        <v>4</v>
      </c>
      <c r="M26" s="11">
        <v>2</v>
      </c>
      <c r="N26" s="11">
        <v>5</v>
      </c>
      <c r="O26" s="11">
        <v>1</v>
      </c>
      <c r="P26" s="11">
        <v>11</v>
      </c>
      <c r="Q26" s="11">
        <v>1</v>
      </c>
      <c r="R26" s="13"/>
    </row>
    <row r="27" spans="1:18" ht="15.5" x14ac:dyDescent="0.35">
      <c r="A27" s="11" t="s">
        <v>16</v>
      </c>
      <c r="B27" s="20"/>
      <c r="C27" s="11">
        <v>657</v>
      </c>
      <c r="D27" s="11">
        <v>492</v>
      </c>
      <c r="E27" s="11">
        <v>56</v>
      </c>
      <c r="F27" s="11">
        <v>56</v>
      </c>
      <c r="G27" s="11">
        <v>59</v>
      </c>
      <c r="H27" s="11">
        <v>59</v>
      </c>
      <c r="I27" s="11">
        <v>59</v>
      </c>
      <c r="J27" s="11">
        <v>59</v>
      </c>
      <c r="K27" s="11">
        <v>29</v>
      </c>
      <c r="L27" s="11">
        <v>6</v>
      </c>
      <c r="M27" s="11">
        <v>3</v>
      </c>
      <c r="N27" s="11">
        <v>5</v>
      </c>
      <c r="O27" s="11">
        <v>2</v>
      </c>
      <c r="P27" s="11">
        <v>11</v>
      </c>
      <c r="Q27" s="11">
        <v>1</v>
      </c>
      <c r="R27" s="13"/>
    </row>
  </sheetData>
  <mergeCells count="28">
    <mergeCell ref="P2:Q2"/>
    <mergeCell ref="L7:M7"/>
    <mergeCell ref="N7:O7"/>
    <mergeCell ref="P7:Q7"/>
    <mergeCell ref="A3:R3"/>
    <mergeCell ref="A5:R5"/>
    <mergeCell ref="A6:A8"/>
    <mergeCell ref="B6:J6"/>
    <mergeCell ref="R6:R8"/>
    <mergeCell ref="K6:Q6"/>
    <mergeCell ref="B7:B8"/>
    <mergeCell ref="C7:D7"/>
    <mergeCell ref="E7:F7"/>
    <mergeCell ref="G7:H7"/>
    <mergeCell ref="I7:J7"/>
    <mergeCell ref="A18:R18"/>
    <mergeCell ref="R19:R21"/>
    <mergeCell ref="B20:B21"/>
    <mergeCell ref="A19:A21"/>
    <mergeCell ref="C20:D20"/>
    <mergeCell ref="E20:F20"/>
    <mergeCell ref="G20:H20"/>
    <mergeCell ref="K19:Q19"/>
    <mergeCell ref="I20:J20"/>
    <mergeCell ref="B19:J19"/>
    <mergeCell ref="L20:M20"/>
    <mergeCell ref="N20:O20"/>
    <mergeCell ref="P20:Q20"/>
  </mergeCells>
  <pageMargins left="0.31496062992125984" right="0.11811023622047245" top="0.74803149606299213" bottom="0.74803149606299213" header="0.31496062992125984" footer="0.31496062992125984"/>
  <pageSetup paperSize="9" scale="55"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38"/>
  <sheetViews>
    <sheetView zoomScale="65" zoomScaleNormal="98" workbookViewId="0">
      <selection activeCell="Z8" sqref="Z8"/>
    </sheetView>
  </sheetViews>
  <sheetFormatPr defaultRowHeight="14.5" x14ac:dyDescent="0.35"/>
  <cols>
    <col min="1" max="1" width="13.81640625" customWidth="1"/>
    <col min="2" max="2" width="11.453125" customWidth="1"/>
    <col min="3" max="3" width="13.7265625" customWidth="1"/>
    <col min="4" max="4" width="16.1796875" customWidth="1"/>
    <col min="5" max="5" width="11.453125" customWidth="1"/>
    <col min="6" max="6" width="14.1796875" customWidth="1"/>
    <col min="7" max="21" width="11.453125" customWidth="1"/>
  </cols>
  <sheetData>
    <row r="1" spans="1:21" s="41" customFormat="1" ht="18" x14ac:dyDescent="0.4">
      <c r="A1" s="42" t="s">
        <v>357</v>
      </c>
      <c r="D1" s="42"/>
      <c r="K1" s="45"/>
      <c r="O1" s="94" t="s">
        <v>359</v>
      </c>
    </row>
    <row r="2" spans="1:21" s="41" customFormat="1" ht="18" x14ac:dyDescent="0.4">
      <c r="A2" s="42" t="s">
        <v>364</v>
      </c>
      <c r="D2" s="42"/>
      <c r="K2" s="45"/>
      <c r="O2" s="91"/>
      <c r="T2" s="96" t="s">
        <v>284</v>
      </c>
      <c r="U2" s="96"/>
    </row>
    <row r="3" spans="1:21" ht="17.5" x14ac:dyDescent="0.35">
      <c r="A3" s="100" t="s">
        <v>285</v>
      </c>
      <c r="B3" s="100"/>
      <c r="C3" s="100"/>
      <c r="D3" s="100"/>
      <c r="E3" s="100"/>
      <c r="F3" s="100"/>
      <c r="G3" s="100"/>
      <c r="H3" s="100"/>
      <c r="I3" s="100"/>
      <c r="J3" s="100"/>
      <c r="K3" s="100"/>
      <c r="L3" s="100"/>
      <c r="M3" s="100"/>
      <c r="N3" s="100"/>
      <c r="O3" s="100"/>
      <c r="P3" s="100"/>
      <c r="Q3" s="100"/>
      <c r="R3" s="100"/>
      <c r="S3" s="100"/>
      <c r="T3" s="100"/>
      <c r="U3" s="100"/>
    </row>
    <row r="4" spans="1:21" ht="18" x14ac:dyDescent="0.35">
      <c r="A4" s="142" t="s">
        <v>291</v>
      </c>
      <c r="B4" s="142"/>
      <c r="C4" s="142"/>
      <c r="D4" s="142"/>
      <c r="E4" s="142"/>
      <c r="F4" s="142"/>
      <c r="G4" s="142"/>
      <c r="H4" s="142"/>
      <c r="I4" s="142"/>
      <c r="J4" s="142"/>
      <c r="K4" s="142"/>
      <c r="L4" s="142"/>
      <c r="M4" s="142"/>
      <c r="N4" s="142"/>
      <c r="O4" s="142"/>
      <c r="P4" s="142"/>
      <c r="Q4" s="142"/>
      <c r="R4" s="142"/>
      <c r="S4" s="142"/>
      <c r="T4" s="142"/>
      <c r="U4" s="142"/>
    </row>
    <row r="5" spans="1:21" ht="25.5" customHeight="1" x14ac:dyDescent="0.35">
      <c r="A5" s="137" t="s">
        <v>80</v>
      </c>
      <c r="B5" s="137"/>
      <c r="C5" s="137"/>
      <c r="D5" s="137"/>
      <c r="E5" s="137"/>
      <c r="F5" s="137"/>
      <c r="G5" s="137"/>
      <c r="H5" s="137"/>
      <c r="I5" s="137"/>
      <c r="J5" s="137"/>
    </row>
    <row r="6" spans="1:21" ht="36" customHeight="1" x14ac:dyDescent="0.35">
      <c r="A6" s="98" t="s">
        <v>1</v>
      </c>
      <c r="B6" s="98" t="s">
        <v>81</v>
      </c>
      <c r="C6" s="98"/>
      <c r="D6" s="98" t="s">
        <v>82</v>
      </c>
      <c r="E6" s="98" t="s">
        <v>83</v>
      </c>
      <c r="F6" s="98"/>
      <c r="G6" s="98"/>
      <c r="H6" s="98"/>
      <c r="I6" s="98"/>
      <c r="J6" s="98"/>
    </row>
    <row r="7" spans="1:21" ht="57.75" customHeight="1" x14ac:dyDescent="0.35">
      <c r="A7" s="98"/>
      <c r="B7" s="19" t="s">
        <v>9</v>
      </c>
      <c r="C7" s="19" t="s">
        <v>10</v>
      </c>
      <c r="D7" s="98"/>
      <c r="E7" s="19" t="s">
        <v>9</v>
      </c>
      <c r="F7" s="19" t="s">
        <v>10</v>
      </c>
      <c r="G7" s="19" t="s">
        <v>84</v>
      </c>
      <c r="H7" s="19" t="s">
        <v>85</v>
      </c>
      <c r="I7" s="19" t="s">
        <v>86</v>
      </c>
      <c r="J7" s="19" t="s">
        <v>87</v>
      </c>
    </row>
    <row r="8" spans="1:21" ht="25.5" customHeight="1" x14ac:dyDescent="0.35">
      <c r="A8" s="19" t="s">
        <v>11</v>
      </c>
      <c r="B8" s="19"/>
      <c r="C8" s="19"/>
      <c r="D8" s="19"/>
      <c r="E8" s="19"/>
      <c r="F8" s="19"/>
      <c r="G8" s="19"/>
      <c r="H8" s="19"/>
      <c r="I8" s="19"/>
      <c r="J8" s="19"/>
    </row>
    <row r="9" spans="1:21" ht="25.5" customHeight="1" x14ac:dyDescent="0.35">
      <c r="A9" s="19" t="s">
        <v>12</v>
      </c>
      <c r="B9" s="19"/>
      <c r="C9" s="19"/>
      <c r="D9" s="19"/>
      <c r="E9" s="19"/>
      <c r="F9" s="19"/>
      <c r="G9" s="19"/>
      <c r="H9" s="19"/>
      <c r="I9" s="19"/>
      <c r="J9" s="19"/>
    </row>
    <row r="10" spans="1:21" ht="25.5" customHeight="1" x14ac:dyDescent="0.35">
      <c r="A10" s="19" t="s">
        <v>13</v>
      </c>
      <c r="B10" s="19"/>
      <c r="C10" s="19"/>
      <c r="D10" s="19"/>
      <c r="E10" s="19"/>
      <c r="F10" s="19"/>
      <c r="G10" s="19"/>
      <c r="H10" s="19"/>
      <c r="I10" s="19"/>
      <c r="J10" s="19"/>
    </row>
    <row r="11" spans="1:21" ht="25.5" customHeight="1" x14ac:dyDescent="0.35">
      <c r="A11" s="19" t="s">
        <v>14</v>
      </c>
      <c r="B11" s="19"/>
      <c r="C11" s="19"/>
      <c r="D11" s="19"/>
      <c r="E11" s="19"/>
      <c r="F11" s="19"/>
      <c r="G11" s="19"/>
      <c r="H11" s="19"/>
      <c r="I11" s="19"/>
      <c r="J11" s="19"/>
    </row>
    <row r="12" spans="1:21" ht="25.5" customHeight="1" x14ac:dyDescent="0.35">
      <c r="A12" s="19" t="s">
        <v>15</v>
      </c>
      <c r="B12" s="19"/>
      <c r="C12" s="19"/>
      <c r="D12" s="19"/>
      <c r="E12" s="19"/>
      <c r="F12" s="19"/>
      <c r="G12" s="19"/>
      <c r="H12" s="19"/>
      <c r="I12" s="19"/>
      <c r="J12" s="19"/>
    </row>
    <row r="13" spans="1:21" ht="25.5" customHeight="1" x14ac:dyDescent="0.35">
      <c r="A13" s="19" t="s">
        <v>16</v>
      </c>
      <c r="B13" s="19"/>
      <c r="C13" s="19"/>
      <c r="D13" s="19"/>
      <c r="E13" s="19"/>
      <c r="F13" s="19"/>
      <c r="G13" s="19"/>
      <c r="H13" s="19"/>
      <c r="I13" s="19"/>
      <c r="J13" s="19"/>
    </row>
    <row r="14" spans="1:21" ht="25.5" customHeight="1" x14ac:dyDescent="0.35">
      <c r="A14" s="25"/>
      <c r="B14" s="25"/>
      <c r="C14" s="25"/>
      <c r="D14" s="25"/>
      <c r="E14" s="25"/>
      <c r="F14" s="25"/>
      <c r="G14" s="25"/>
      <c r="H14" s="25"/>
      <c r="I14" s="25"/>
      <c r="J14" s="25"/>
    </row>
    <row r="15" spans="1:21" ht="25.5" customHeight="1" x14ac:dyDescent="0.35">
      <c r="A15" s="137" t="s">
        <v>88</v>
      </c>
      <c r="B15" s="137"/>
      <c r="C15" s="137"/>
      <c r="D15" s="137"/>
      <c r="E15" s="137"/>
      <c r="F15" s="137"/>
      <c r="G15" s="137"/>
      <c r="H15" s="137"/>
      <c r="I15" s="137"/>
      <c r="J15" s="137"/>
      <c r="K15" s="137"/>
      <c r="L15" s="137"/>
      <c r="M15" s="137"/>
      <c r="N15" s="137"/>
      <c r="O15" s="137"/>
      <c r="P15" s="137"/>
      <c r="Q15" s="137"/>
      <c r="R15" s="137"/>
      <c r="S15" s="137"/>
      <c r="T15" s="137"/>
      <c r="U15" s="137"/>
    </row>
    <row r="16" spans="1:21" ht="25.5" customHeight="1" x14ac:dyDescent="0.35">
      <c r="A16" s="98" t="s">
        <v>1</v>
      </c>
      <c r="B16" s="98" t="s">
        <v>89</v>
      </c>
      <c r="C16" s="98"/>
      <c r="D16" s="98"/>
      <c r="E16" s="98"/>
      <c r="F16" s="98"/>
      <c r="G16" s="98"/>
      <c r="H16" s="138" t="s">
        <v>90</v>
      </c>
      <c r="I16" s="138"/>
      <c r="J16" s="138"/>
      <c r="K16" s="138"/>
      <c r="L16" s="138"/>
      <c r="M16" s="138"/>
      <c r="N16" s="138"/>
      <c r="O16" s="138"/>
      <c r="P16" s="138"/>
      <c r="Q16" s="138"/>
      <c r="R16" s="138" t="s">
        <v>91</v>
      </c>
      <c r="S16" s="138"/>
      <c r="T16" s="138"/>
      <c r="U16" s="138"/>
    </row>
    <row r="17" spans="1:21" ht="25.5" customHeight="1" x14ac:dyDescent="0.35">
      <c r="A17" s="98"/>
      <c r="B17" s="139" t="s">
        <v>2</v>
      </c>
      <c r="C17" s="139" t="s">
        <v>92</v>
      </c>
      <c r="D17" s="139" t="s">
        <v>93</v>
      </c>
      <c r="E17" s="139" t="s">
        <v>94</v>
      </c>
      <c r="F17" s="139" t="s">
        <v>95</v>
      </c>
      <c r="G17" s="139" t="s">
        <v>96</v>
      </c>
      <c r="H17" s="139" t="s">
        <v>97</v>
      </c>
      <c r="I17" s="139" t="s">
        <v>98</v>
      </c>
      <c r="J17" s="136" t="s">
        <v>99</v>
      </c>
      <c r="K17" s="136" t="s">
        <v>100</v>
      </c>
      <c r="L17" s="136" t="s">
        <v>101</v>
      </c>
      <c r="M17" s="136" t="s">
        <v>102</v>
      </c>
      <c r="N17" s="140" t="s">
        <v>264</v>
      </c>
      <c r="O17" s="136" t="s">
        <v>103</v>
      </c>
      <c r="P17" s="136" t="s">
        <v>104</v>
      </c>
      <c r="Q17" s="136" t="s">
        <v>87</v>
      </c>
      <c r="R17" s="136" t="s">
        <v>105</v>
      </c>
      <c r="S17" s="136" t="s">
        <v>106</v>
      </c>
      <c r="T17" s="136" t="s">
        <v>107</v>
      </c>
      <c r="U17" s="136" t="s">
        <v>87</v>
      </c>
    </row>
    <row r="18" spans="1:21" ht="25.5" customHeight="1" x14ac:dyDescent="0.35">
      <c r="A18" s="98"/>
      <c r="B18" s="139"/>
      <c r="C18" s="139"/>
      <c r="D18" s="139"/>
      <c r="E18" s="139"/>
      <c r="F18" s="139"/>
      <c r="G18" s="139"/>
      <c r="H18" s="139"/>
      <c r="I18" s="139"/>
      <c r="J18" s="136"/>
      <c r="K18" s="136"/>
      <c r="L18" s="136"/>
      <c r="M18" s="136"/>
      <c r="N18" s="141"/>
      <c r="O18" s="136"/>
      <c r="P18" s="136"/>
      <c r="Q18" s="136"/>
      <c r="R18" s="136"/>
      <c r="S18" s="136"/>
      <c r="T18" s="136"/>
      <c r="U18" s="136"/>
    </row>
    <row r="19" spans="1:21" ht="25.5" customHeight="1" x14ac:dyDescent="0.35">
      <c r="A19" s="19" t="s">
        <v>11</v>
      </c>
      <c r="B19" s="22"/>
      <c r="C19" s="22"/>
      <c r="D19" s="22"/>
      <c r="E19" s="22"/>
      <c r="F19" s="22"/>
      <c r="G19" s="22"/>
      <c r="H19" s="22"/>
      <c r="I19" s="22"/>
      <c r="J19" s="22"/>
      <c r="K19" s="22"/>
      <c r="L19" s="22"/>
      <c r="M19" s="22"/>
      <c r="N19" s="22"/>
      <c r="O19" s="22"/>
      <c r="P19" s="22"/>
      <c r="Q19" s="22"/>
      <c r="R19" s="22"/>
      <c r="S19" s="22"/>
      <c r="T19" s="22"/>
      <c r="U19" s="22"/>
    </row>
    <row r="20" spans="1:21" ht="25.5" customHeight="1" x14ac:dyDescent="0.35">
      <c r="A20" s="19" t="s">
        <v>12</v>
      </c>
      <c r="B20" s="22"/>
      <c r="C20" s="22"/>
      <c r="D20" s="22"/>
      <c r="E20" s="22"/>
      <c r="F20" s="22"/>
      <c r="G20" s="22"/>
      <c r="H20" s="22"/>
      <c r="I20" s="22"/>
      <c r="J20" s="22"/>
      <c r="K20" s="22"/>
      <c r="L20" s="22"/>
      <c r="M20" s="22"/>
      <c r="N20" s="22"/>
      <c r="O20" s="22"/>
      <c r="P20" s="22"/>
      <c r="Q20" s="22"/>
      <c r="R20" s="22"/>
      <c r="S20" s="22"/>
      <c r="T20" s="22"/>
      <c r="U20" s="22"/>
    </row>
    <row r="21" spans="1:21" ht="25.5" customHeight="1" x14ac:dyDescent="0.35">
      <c r="A21" s="19" t="s">
        <v>13</v>
      </c>
      <c r="B21" s="22"/>
      <c r="C21" s="22"/>
      <c r="D21" s="22"/>
      <c r="E21" s="22"/>
      <c r="F21" s="22"/>
      <c r="G21" s="22"/>
      <c r="H21" s="22"/>
      <c r="I21" s="22"/>
      <c r="J21" s="22"/>
      <c r="K21" s="22"/>
      <c r="L21" s="22"/>
      <c r="M21" s="22"/>
      <c r="N21" s="22"/>
      <c r="O21" s="22"/>
      <c r="P21" s="22"/>
      <c r="Q21" s="22"/>
      <c r="R21" s="22"/>
      <c r="S21" s="22"/>
      <c r="T21" s="22"/>
      <c r="U21" s="22"/>
    </row>
    <row r="22" spans="1:21" ht="25.5" customHeight="1" x14ac:dyDescent="0.35">
      <c r="A22" s="19" t="s">
        <v>14</v>
      </c>
      <c r="B22" s="22"/>
      <c r="C22" s="22"/>
      <c r="D22" s="22"/>
      <c r="E22" s="22"/>
      <c r="F22" s="22"/>
      <c r="G22" s="22"/>
      <c r="H22" s="22"/>
      <c r="I22" s="22"/>
      <c r="J22" s="22"/>
      <c r="K22" s="22"/>
      <c r="L22" s="22"/>
      <c r="M22" s="22"/>
      <c r="N22" s="22"/>
      <c r="O22" s="22"/>
      <c r="P22" s="22"/>
      <c r="Q22" s="22"/>
      <c r="R22" s="22"/>
      <c r="S22" s="22"/>
      <c r="T22" s="22"/>
      <c r="U22" s="22"/>
    </row>
    <row r="23" spans="1:21" ht="25.5" customHeight="1" x14ac:dyDescent="0.35">
      <c r="A23" s="19" t="s">
        <v>15</v>
      </c>
      <c r="B23" s="22"/>
      <c r="C23" s="22"/>
      <c r="D23" s="22"/>
      <c r="E23" s="22"/>
      <c r="F23" s="22"/>
      <c r="G23" s="22"/>
      <c r="H23" s="22"/>
      <c r="I23" s="22"/>
      <c r="J23" s="22"/>
      <c r="K23" s="22"/>
      <c r="L23" s="22"/>
      <c r="M23" s="22"/>
      <c r="N23" s="22"/>
      <c r="O23" s="22"/>
      <c r="P23" s="22"/>
      <c r="Q23" s="22"/>
      <c r="R23" s="22"/>
      <c r="S23" s="22"/>
      <c r="T23" s="22"/>
      <c r="U23" s="22"/>
    </row>
    <row r="24" spans="1:21" ht="25.5" customHeight="1" x14ac:dyDescent="0.35">
      <c r="A24" s="19" t="s">
        <v>16</v>
      </c>
      <c r="B24" s="22"/>
      <c r="C24" s="22"/>
      <c r="D24" s="22"/>
      <c r="E24" s="22"/>
      <c r="F24" s="22"/>
      <c r="G24" s="22"/>
      <c r="H24" s="22"/>
      <c r="I24" s="22"/>
      <c r="J24" s="22"/>
      <c r="K24" s="22"/>
      <c r="L24" s="22"/>
      <c r="M24" s="22"/>
      <c r="N24" s="22"/>
      <c r="O24" s="22"/>
      <c r="P24" s="22"/>
      <c r="Q24" s="22"/>
      <c r="R24" s="22"/>
      <c r="S24" s="22"/>
      <c r="T24" s="22"/>
      <c r="U24" s="22"/>
    </row>
    <row r="25" spans="1:21" ht="28.5" customHeight="1" x14ac:dyDescent="0.35">
      <c r="A25" s="25"/>
      <c r="B25" s="26"/>
      <c r="C25" s="26"/>
      <c r="D25" s="26"/>
      <c r="E25" s="26"/>
      <c r="F25" s="26"/>
      <c r="G25" s="26"/>
      <c r="H25" s="26"/>
      <c r="I25" s="26"/>
      <c r="J25" s="26"/>
      <c r="K25" s="26"/>
      <c r="L25" s="26"/>
      <c r="M25" s="26"/>
      <c r="N25" s="26"/>
      <c r="O25" s="26"/>
      <c r="P25" s="26"/>
      <c r="Q25" s="26"/>
      <c r="R25" s="26"/>
      <c r="S25" s="26"/>
      <c r="T25" s="26"/>
      <c r="U25" s="26"/>
    </row>
    <row r="26" spans="1:21" ht="25.5" customHeight="1" x14ac:dyDescent="0.35">
      <c r="A26" s="137" t="s">
        <v>108</v>
      </c>
      <c r="B26" s="137"/>
      <c r="C26" s="137"/>
      <c r="D26" s="137"/>
      <c r="E26" s="137"/>
      <c r="F26" s="137"/>
    </row>
    <row r="27" spans="1:21" ht="54" customHeight="1" x14ac:dyDescent="0.35">
      <c r="A27" s="23" t="s">
        <v>1</v>
      </c>
      <c r="B27" s="23" t="s">
        <v>109</v>
      </c>
      <c r="C27" s="23" t="s">
        <v>110</v>
      </c>
      <c r="D27" s="23" t="s">
        <v>111</v>
      </c>
      <c r="E27" s="23" t="s">
        <v>112</v>
      </c>
      <c r="F27" s="23" t="s">
        <v>113</v>
      </c>
    </row>
    <row r="28" spans="1:21" ht="25.5" customHeight="1" x14ac:dyDescent="0.35">
      <c r="A28" s="19" t="s">
        <v>11</v>
      </c>
      <c r="B28" s="19"/>
      <c r="C28" s="19"/>
      <c r="D28" s="19"/>
      <c r="E28" s="19"/>
      <c r="F28" s="24"/>
    </row>
    <row r="29" spans="1:21" ht="25.5" customHeight="1" x14ac:dyDescent="0.35">
      <c r="A29" s="19" t="s">
        <v>114</v>
      </c>
      <c r="B29" s="19"/>
      <c r="C29" s="19"/>
      <c r="D29" s="19"/>
      <c r="E29" s="19"/>
      <c r="F29" s="24"/>
    </row>
    <row r="30" spans="1:21" ht="25.5" customHeight="1" x14ac:dyDescent="0.35">
      <c r="A30" s="19" t="s">
        <v>12</v>
      </c>
      <c r="B30" s="19"/>
      <c r="C30" s="19"/>
      <c r="D30" s="19"/>
      <c r="E30" s="19"/>
      <c r="F30" s="24"/>
    </row>
    <row r="31" spans="1:21" ht="25.5" customHeight="1" x14ac:dyDescent="0.35">
      <c r="A31" s="19" t="s">
        <v>115</v>
      </c>
      <c r="B31" s="19"/>
      <c r="C31" s="19"/>
      <c r="D31" s="19"/>
      <c r="E31" s="19"/>
      <c r="F31" s="24"/>
    </row>
    <row r="32" spans="1:21" ht="25.5" customHeight="1" x14ac:dyDescent="0.35">
      <c r="A32" s="19" t="s">
        <v>13</v>
      </c>
      <c r="B32" s="19"/>
      <c r="C32" s="19"/>
      <c r="D32" s="19"/>
      <c r="E32" s="19"/>
      <c r="F32" s="24"/>
    </row>
    <row r="33" spans="1:6" ht="25.5" customHeight="1" x14ac:dyDescent="0.35">
      <c r="A33" s="19" t="s">
        <v>116</v>
      </c>
      <c r="B33" s="19"/>
      <c r="C33" s="19"/>
      <c r="D33" s="19"/>
      <c r="E33" s="19"/>
      <c r="F33" s="24"/>
    </row>
    <row r="34" spans="1:6" ht="25.5" customHeight="1" x14ac:dyDescent="0.35">
      <c r="A34" s="19" t="s">
        <v>14</v>
      </c>
      <c r="B34" s="19"/>
      <c r="C34" s="19"/>
      <c r="D34" s="19"/>
      <c r="E34" s="19"/>
      <c r="F34" s="24"/>
    </row>
    <row r="35" spans="1:6" ht="25.5" customHeight="1" x14ac:dyDescent="0.35">
      <c r="A35" s="19" t="s">
        <v>117</v>
      </c>
      <c r="B35" s="19"/>
      <c r="C35" s="19"/>
      <c r="D35" s="19"/>
      <c r="E35" s="19"/>
      <c r="F35" s="24"/>
    </row>
    <row r="36" spans="1:6" ht="25.5" customHeight="1" x14ac:dyDescent="0.35">
      <c r="A36" s="19" t="s">
        <v>15</v>
      </c>
      <c r="B36" s="19"/>
      <c r="C36" s="19"/>
      <c r="D36" s="19"/>
      <c r="E36" s="19"/>
      <c r="F36" s="24"/>
    </row>
    <row r="37" spans="1:6" ht="25.5" customHeight="1" x14ac:dyDescent="0.35">
      <c r="A37" s="19" t="s">
        <v>16</v>
      </c>
      <c r="B37" s="19"/>
      <c r="C37" s="19"/>
      <c r="D37" s="19"/>
      <c r="E37" s="19"/>
      <c r="F37" s="24"/>
    </row>
    <row r="38" spans="1:6" ht="17.5" x14ac:dyDescent="0.35">
      <c r="A38" s="1"/>
    </row>
  </sheetData>
  <mergeCells count="34">
    <mergeCell ref="T2:U2"/>
    <mergeCell ref="A3:U3"/>
    <mergeCell ref="A6:A7"/>
    <mergeCell ref="B6:C6"/>
    <mergeCell ref="D6:D7"/>
    <mergeCell ref="E6:J6"/>
    <mergeCell ref="A4:U4"/>
    <mergeCell ref="B16:G16"/>
    <mergeCell ref="H16:Q16"/>
    <mergeCell ref="K17:K18"/>
    <mergeCell ref="L17:L18"/>
    <mergeCell ref="M17:M18"/>
    <mergeCell ref="N17:N18"/>
    <mergeCell ref="F17:F18"/>
    <mergeCell ref="G17:G18"/>
    <mergeCell ref="H17:H18"/>
    <mergeCell ref="I17:I18"/>
    <mergeCell ref="J17:J18"/>
    <mergeCell ref="U17:U18"/>
    <mergeCell ref="A5:J5"/>
    <mergeCell ref="A26:F26"/>
    <mergeCell ref="A15:U15"/>
    <mergeCell ref="O17:O18"/>
    <mergeCell ref="P17:P18"/>
    <mergeCell ref="Q17:Q18"/>
    <mergeCell ref="R17:R18"/>
    <mergeCell ref="S17:S18"/>
    <mergeCell ref="T17:T18"/>
    <mergeCell ref="R16:U16"/>
    <mergeCell ref="B17:B18"/>
    <mergeCell ref="C17:C18"/>
    <mergeCell ref="D17:D18"/>
    <mergeCell ref="E17:E18"/>
    <mergeCell ref="A16:A18"/>
  </mergeCells>
  <pageMargins left="0.31496062992125984" right="0.11811023622047245" top="0.74803149606299213" bottom="0.74803149606299213" header="0.31496062992125984" footer="0.31496062992125984"/>
  <pageSetup paperSize="9" scale="5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V250"/>
  <sheetViews>
    <sheetView tabSelected="1" zoomScale="85" zoomScaleNormal="85" workbookViewId="0">
      <selection activeCell="B20" sqref="B20:C20"/>
    </sheetView>
  </sheetViews>
  <sheetFormatPr defaultRowHeight="14.5" x14ac:dyDescent="0.35"/>
  <cols>
    <col min="1" max="1" width="6.26953125" customWidth="1"/>
    <col min="2" max="2" width="27.453125" customWidth="1"/>
    <col min="3" max="3" width="32.26953125" customWidth="1"/>
    <col min="4" max="4" width="11" customWidth="1"/>
    <col min="5" max="5" width="10.7265625" customWidth="1"/>
    <col min="6" max="6" width="10.54296875" customWidth="1"/>
    <col min="7" max="7" width="11.26953125" customWidth="1"/>
    <col min="8" max="8" width="11.1796875" style="70" customWidth="1"/>
    <col min="9" max="9" width="11.26953125" style="70" customWidth="1"/>
    <col min="10" max="10" width="11.7265625" customWidth="1"/>
    <col min="11" max="11" width="12.1796875" customWidth="1"/>
    <col min="12" max="12" width="10.7265625" customWidth="1"/>
    <col min="13" max="13" width="12.1796875" customWidth="1"/>
    <col min="14" max="14" width="12.54296875" customWidth="1"/>
    <col min="15" max="15" width="9.7265625" customWidth="1"/>
  </cols>
  <sheetData>
    <row r="1" spans="1:14" ht="17.5" x14ac:dyDescent="0.35">
      <c r="A1" s="42" t="s">
        <v>357</v>
      </c>
      <c r="J1" s="94" t="s">
        <v>359</v>
      </c>
    </row>
    <row r="2" spans="1:14" s="41" customFormat="1" ht="18" x14ac:dyDescent="0.4">
      <c r="A2" s="41" t="s">
        <v>362</v>
      </c>
      <c r="D2" s="42"/>
      <c r="H2" s="56"/>
      <c r="I2" s="56"/>
      <c r="K2" s="45"/>
      <c r="L2" s="96" t="s">
        <v>286</v>
      </c>
      <c r="M2" s="96"/>
      <c r="N2" s="96"/>
    </row>
    <row r="3" spans="1:14" ht="17.5" x14ac:dyDescent="0.35">
      <c r="A3" s="100" t="s">
        <v>287</v>
      </c>
      <c r="B3" s="100"/>
      <c r="C3" s="100"/>
      <c r="D3" s="100"/>
      <c r="E3" s="100"/>
      <c r="F3" s="100"/>
      <c r="G3" s="100"/>
      <c r="H3" s="100"/>
      <c r="I3" s="100"/>
      <c r="J3" s="100"/>
      <c r="K3" s="100"/>
      <c r="L3" s="100"/>
      <c r="M3" s="100"/>
      <c r="N3" s="100"/>
    </row>
    <row r="4" spans="1:14" ht="17.5" x14ac:dyDescent="0.35">
      <c r="A4" s="1"/>
      <c r="B4" s="1"/>
      <c r="C4" s="1"/>
      <c r="D4" s="1"/>
      <c r="E4" s="1"/>
      <c r="F4" s="1"/>
      <c r="G4" s="1"/>
      <c r="H4" s="57"/>
      <c r="I4" s="57"/>
      <c r="J4" s="1"/>
      <c r="K4" s="1"/>
      <c r="L4" s="1"/>
      <c r="M4" s="1"/>
      <c r="N4" s="1"/>
    </row>
    <row r="5" spans="1:14" ht="17.5" x14ac:dyDescent="0.35">
      <c r="A5" s="101" t="s">
        <v>118</v>
      </c>
      <c r="B5" s="101"/>
      <c r="C5" s="101"/>
      <c r="D5" s="101"/>
      <c r="E5" s="101"/>
      <c r="F5" s="101"/>
      <c r="G5" s="101"/>
      <c r="H5" s="101"/>
      <c r="I5" s="101"/>
      <c r="J5" s="101"/>
      <c r="K5" s="101"/>
      <c r="L5" s="101"/>
      <c r="M5" s="101"/>
      <c r="N5" s="101"/>
    </row>
    <row r="6" spans="1:14" ht="28" x14ac:dyDescent="0.35">
      <c r="A6" s="23" t="s">
        <v>119</v>
      </c>
      <c r="B6" s="98" t="s">
        <v>120</v>
      </c>
      <c r="C6" s="98"/>
      <c r="D6" s="23" t="s">
        <v>121</v>
      </c>
      <c r="E6" s="23" t="s">
        <v>122</v>
      </c>
      <c r="F6" s="23" t="s">
        <v>123</v>
      </c>
      <c r="G6" s="23" t="s">
        <v>124</v>
      </c>
      <c r="H6" s="58" t="s">
        <v>125</v>
      </c>
      <c r="I6" s="58" t="s">
        <v>126</v>
      </c>
      <c r="J6" s="23" t="s">
        <v>127</v>
      </c>
      <c r="K6" s="23" t="s">
        <v>128</v>
      </c>
      <c r="L6" s="23" t="s">
        <v>129</v>
      </c>
      <c r="M6" s="23" t="s">
        <v>130</v>
      </c>
      <c r="N6" s="23" t="s">
        <v>131</v>
      </c>
    </row>
    <row r="7" spans="1:14" ht="21" customHeight="1" x14ac:dyDescent="0.35">
      <c r="A7" s="51" t="s">
        <v>132</v>
      </c>
      <c r="B7" s="150" t="s">
        <v>133</v>
      </c>
      <c r="C7" s="150"/>
      <c r="D7" s="59"/>
      <c r="E7" s="59"/>
      <c r="F7" s="59"/>
      <c r="G7" s="59"/>
      <c r="H7" s="60"/>
      <c r="I7" s="60"/>
      <c r="J7" s="59"/>
      <c r="K7" s="59"/>
      <c r="L7" s="59"/>
      <c r="M7" s="59"/>
      <c r="N7" s="59"/>
    </row>
    <row r="8" spans="1:14" ht="21" customHeight="1" x14ac:dyDescent="0.35">
      <c r="A8" s="51" t="s">
        <v>134</v>
      </c>
      <c r="B8" s="150" t="s">
        <v>135</v>
      </c>
      <c r="C8" s="150"/>
      <c r="D8" s="61"/>
      <c r="E8" s="61"/>
      <c r="F8" s="61"/>
      <c r="G8" s="61"/>
      <c r="H8" s="62"/>
      <c r="I8" s="62"/>
      <c r="J8" s="61"/>
      <c r="K8" s="61"/>
      <c r="L8" s="61"/>
      <c r="M8" s="61"/>
      <c r="N8" s="61"/>
    </row>
    <row r="9" spans="1:14" ht="21" customHeight="1" x14ac:dyDescent="0.35">
      <c r="A9" s="51" t="s">
        <v>105</v>
      </c>
      <c r="B9" s="150" t="s">
        <v>136</v>
      </c>
      <c r="C9" s="150"/>
      <c r="D9" s="61"/>
      <c r="E9" s="61"/>
      <c r="F9" s="61"/>
      <c r="G9" s="61"/>
      <c r="H9" s="62"/>
      <c r="I9" s="62"/>
      <c r="J9" s="61"/>
      <c r="K9" s="61"/>
      <c r="L9" s="61"/>
      <c r="M9" s="61"/>
      <c r="N9" s="61"/>
    </row>
    <row r="10" spans="1:14" x14ac:dyDescent="0.35">
      <c r="A10" s="136"/>
      <c r="B10" s="153" t="s">
        <v>137</v>
      </c>
      <c r="C10" s="24" t="s">
        <v>138</v>
      </c>
      <c r="D10" s="63">
        <f>+D12+D15</f>
        <v>3772348</v>
      </c>
      <c r="E10" s="63">
        <f t="shared" ref="E10:N10" si="0">+E12+E15</f>
        <v>3852780</v>
      </c>
      <c r="F10" s="63">
        <f t="shared" si="0"/>
        <v>3924625</v>
      </c>
      <c r="G10" s="63">
        <f t="shared" si="0"/>
        <v>4001959</v>
      </c>
      <c r="H10" s="63">
        <f t="shared" si="0"/>
        <v>4080599</v>
      </c>
      <c r="I10" s="63">
        <f t="shared" si="0"/>
        <v>4163851</v>
      </c>
      <c r="J10" s="63">
        <f t="shared" si="0"/>
        <v>4345430</v>
      </c>
      <c r="K10" s="63">
        <f t="shared" si="0"/>
        <v>5107125</v>
      </c>
      <c r="L10" s="63">
        <f t="shared" si="0"/>
        <v>5223832</v>
      </c>
      <c r="M10" s="63">
        <f t="shared" si="0"/>
        <v>5314643</v>
      </c>
      <c r="N10" s="63">
        <f t="shared" si="0"/>
        <v>5324456</v>
      </c>
    </row>
    <row r="11" spans="1:14" x14ac:dyDescent="0.35">
      <c r="A11" s="136"/>
      <c r="B11" s="153"/>
      <c r="C11" s="24" t="s">
        <v>139</v>
      </c>
      <c r="D11" s="63"/>
      <c r="E11" s="63"/>
      <c r="F11" s="63"/>
      <c r="G11" s="63"/>
      <c r="H11" s="64"/>
      <c r="I11" s="64"/>
      <c r="J11" s="63"/>
      <c r="K11" s="63"/>
      <c r="L11" s="63"/>
      <c r="M11" s="63"/>
      <c r="N11" s="63"/>
    </row>
    <row r="12" spans="1:14" x14ac:dyDescent="0.35">
      <c r="A12" s="138">
        <v>1</v>
      </c>
      <c r="B12" s="153" t="s">
        <v>136</v>
      </c>
      <c r="C12" s="53" t="s">
        <v>140</v>
      </c>
      <c r="D12" s="61">
        <f>+D13+D14</f>
        <v>3375358</v>
      </c>
      <c r="E12" s="61">
        <f t="shared" ref="E12:N12" si="1">+E13+E14</f>
        <v>3442866</v>
      </c>
      <c r="F12" s="61">
        <f t="shared" si="1"/>
        <v>3511725</v>
      </c>
      <c r="G12" s="61">
        <f t="shared" si="1"/>
        <v>3581959</v>
      </c>
      <c r="H12" s="61">
        <f t="shared" si="1"/>
        <v>3653599</v>
      </c>
      <c r="I12" s="61">
        <f t="shared" si="1"/>
        <v>3726671</v>
      </c>
      <c r="J12" s="61">
        <f t="shared" si="1"/>
        <v>3877230</v>
      </c>
      <c r="K12" s="61">
        <f t="shared" si="1"/>
        <v>4652675</v>
      </c>
      <c r="L12" s="61">
        <f t="shared" si="1"/>
        <v>4745728</v>
      </c>
      <c r="M12" s="61">
        <f t="shared" si="1"/>
        <v>4840643</v>
      </c>
      <c r="N12" s="61">
        <f t="shared" si="1"/>
        <v>4937456</v>
      </c>
    </row>
    <row r="13" spans="1:14" x14ac:dyDescent="0.35">
      <c r="A13" s="138"/>
      <c r="B13" s="153"/>
      <c r="C13" s="24" t="s">
        <v>138</v>
      </c>
      <c r="D13" s="63">
        <f>+D22+D29+D36+D43+D64</f>
        <v>3375358</v>
      </c>
      <c r="E13" s="63">
        <f t="shared" ref="E13:N13" si="2">+E22+E29+E36+E43+E64</f>
        <v>3442866</v>
      </c>
      <c r="F13" s="63">
        <f t="shared" si="2"/>
        <v>3511725</v>
      </c>
      <c r="G13" s="63">
        <f t="shared" si="2"/>
        <v>3581959</v>
      </c>
      <c r="H13" s="64">
        <f t="shared" si="2"/>
        <v>3653599</v>
      </c>
      <c r="I13" s="64">
        <f t="shared" si="2"/>
        <v>3726671</v>
      </c>
      <c r="J13" s="63">
        <f t="shared" si="2"/>
        <v>3877230</v>
      </c>
      <c r="K13" s="63">
        <f t="shared" si="2"/>
        <v>4652675</v>
      </c>
      <c r="L13" s="63">
        <f t="shared" si="2"/>
        <v>4745728</v>
      </c>
      <c r="M13" s="63">
        <f t="shared" si="2"/>
        <v>4840643</v>
      </c>
      <c r="N13" s="63">
        <f t="shared" si="2"/>
        <v>4937456</v>
      </c>
    </row>
    <row r="14" spans="1:14" x14ac:dyDescent="0.35">
      <c r="A14" s="138"/>
      <c r="B14" s="153"/>
      <c r="C14" s="24" t="s">
        <v>141</v>
      </c>
      <c r="D14" s="63"/>
      <c r="E14" s="63"/>
      <c r="F14" s="63"/>
      <c r="G14" s="63"/>
      <c r="H14" s="64"/>
      <c r="I14" s="64"/>
      <c r="J14" s="63"/>
      <c r="K14" s="63"/>
      <c r="L14" s="63"/>
      <c r="M14" s="63"/>
      <c r="N14" s="63"/>
    </row>
    <row r="15" spans="1:14" x14ac:dyDescent="0.35">
      <c r="A15" s="138">
        <v>2</v>
      </c>
      <c r="B15" s="153"/>
      <c r="C15" s="53" t="s">
        <v>142</v>
      </c>
      <c r="D15" s="61">
        <f t="shared" ref="D15:I15" si="3">+D16+D17+D18+D19</f>
        <v>396990</v>
      </c>
      <c r="E15" s="61">
        <f t="shared" si="3"/>
        <v>409914</v>
      </c>
      <c r="F15" s="61">
        <f t="shared" si="3"/>
        <v>412900</v>
      </c>
      <c r="G15" s="61">
        <f t="shared" si="3"/>
        <v>420000</v>
      </c>
      <c r="H15" s="61">
        <f t="shared" si="3"/>
        <v>427000</v>
      </c>
      <c r="I15" s="61">
        <f t="shared" si="3"/>
        <v>437180</v>
      </c>
      <c r="J15" s="61">
        <f>+J16+J17+J18+J19</f>
        <v>468200</v>
      </c>
      <c r="K15" s="61">
        <f t="shared" ref="K15:N15" si="4">+K16+K17+K18+K19</f>
        <v>454450</v>
      </c>
      <c r="L15" s="61">
        <f t="shared" si="4"/>
        <v>478104</v>
      </c>
      <c r="M15" s="61">
        <f t="shared" si="4"/>
        <v>474000</v>
      </c>
      <c r="N15" s="61">
        <f t="shared" si="4"/>
        <v>387000</v>
      </c>
    </row>
    <row r="16" spans="1:14" x14ac:dyDescent="0.35">
      <c r="A16" s="138"/>
      <c r="B16" s="153"/>
      <c r="C16" s="24" t="s">
        <v>138</v>
      </c>
      <c r="D16" s="63">
        <f>+D26+D33+D40+D47</f>
        <v>396990</v>
      </c>
      <c r="E16" s="63">
        <f t="shared" ref="E16:N16" si="5">+E26+E33+E40+E47</f>
        <v>409914</v>
      </c>
      <c r="F16" s="63">
        <f t="shared" si="5"/>
        <v>412900</v>
      </c>
      <c r="G16" s="63">
        <f t="shared" si="5"/>
        <v>420000</v>
      </c>
      <c r="H16" s="63">
        <f t="shared" si="5"/>
        <v>427000</v>
      </c>
      <c r="I16" s="63">
        <f t="shared" si="5"/>
        <v>437180</v>
      </c>
      <c r="J16" s="63">
        <f t="shared" si="5"/>
        <v>447200</v>
      </c>
      <c r="K16" s="63">
        <f t="shared" si="5"/>
        <v>454450</v>
      </c>
      <c r="L16" s="63">
        <f t="shared" si="5"/>
        <v>478104</v>
      </c>
      <c r="M16" s="63">
        <f t="shared" si="5"/>
        <v>474000</v>
      </c>
      <c r="N16" s="63">
        <f t="shared" si="5"/>
        <v>387000</v>
      </c>
    </row>
    <row r="17" spans="1:14" ht="28" x14ac:dyDescent="0.35">
      <c r="A17" s="138"/>
      <c r="B17" s="153"/>
      <c r="C17" s="28" t="s">
        <v>143</v>
      </c>
      <c r="D17" s="65"/>
      <c r="E17" s="65"/>
      <c r="F17" s="65"/>
      <c r="G17" s="65"/>
      <c r="H17" s="66"/>
      <c r="I17" s="66"/>
      <c r="J17" s="65"/>
      <c r="K17" s="65"/>
      <c r="L17" s="65"/>
      <c r="M17" s="65"/>
      <c r="N17" s="65"/>
    </row>
    <row r="18" spans="1:14" ht="28" x14ac:dyDescent="0.35">
      <c r="A18" s="138"/>
      <c r="B18" s="153"/>
      <c r="C18" s="28" t="s">
        <v>144</v>
      </c>
      <c r="D18" s="65"/>
      <c r="E18" s="65"/>
      <c r="F18" s="65"/>
      <c r="G18" s="65"/>
      <c r="H18" s="66"/>
      <c r="I18" s="66"/>
      <c r="J18" s="65"/>
      <c r="K18" s="65"/>
      <c r="L18" s="65"/>
      <c r="M18" s="65"/>
      <c r="N18" s="65"/>
    </row>
    <row r="19" spans="1:14" x14ac:dyDescent="0.35">
      <c r="A19" s="138"/>
      <c r="B19" s="153"/>
      <c r="C19" s="24" t="s">
        <v>145</v>
      </c>
      <c r="D19" s="63"/>
      <c r="E19" s="63"/>
      <c r="F19" s="63"/>
      <c r="G19" s="63"/>
      <c r="H19" s="64"/>
      <c r="I19" s="64"/>
      <c r="J19" s="63">
        <f>+J48</f>
        <v>21000</v>
      </c>
      <c r="K19" s="63"/>
      <c r="L19" s="63"/>
      <c r="M19" s="63"/>
      <c r="N19" s="63"/>
    </row>
    <row r="20" spans="1:14" ht="23.25" customHeight="1" x14ac:dyDescent="0.35">
      <c r="A20" s="51" t="s">
        <v>106</v>
      </c>
      <c r="B20" s="150" t="s">
        <v>146</v>
      </c>
      <c r="C20" s="150"/>
      <c r="D20" s="67"/>
      <c r="E20" s="67"/>
      <c r="F20" s="67"/>
      <c r="G20" s="67"/>
      <c r="H20" s="68"/>
      <c r="I20" s="68"/>
      <c r="J20" s="67"/>
      <c r="K20" s="67"/>
      <c r="L20" s="67"/>
      <c r="M20" s="67"/>
      <c r="N20" s="67"/>
    </row>
    <row r="21" spans="1:14" s="69" customFormat="1" ht="23.25" customHeight="1" x14ac:dyDescent="0.35">
      <c r="A21" s="51">
        <v>1</v>
      </c>
      <c r="B21" s="150" t="s">
        <v>147</v>
      </c>
      <c r="C21" s="150"/>
      <c r="D21" s="61">
        <f>+D22+D25</f>
        <v>677800</v>
      </c>
      <c r="E21" s="61">
        <f t="shared" ref="E21:N21" si="6">+E22+E25</f>
        <v>691382</v>
      </c>
      <c r="F21" s="61">
        <f t="shared" si="6"/>
        <v>705198</v>
      </c>
      <c r="G21" s="61">
        <f t="shared" si="6"/>
        <v>718852</v>
      </c>
      <c r="H21" s="61">
        <f t="shared" si="6"/>
        <v>733249</v>
      </c>
      <c r="I21" s="62">
        <f t="shared" si="6"/>
        <v>747894</v>
      </c>
      <c r="J21" s="61">
        <f t="shared" si="6"/>
        <v>776539</v>
      </c>
      <c r="K21" s="61">
        <f t="shared" si="6"/>
        <v>912139</v>
      </c>
      <c r="L21" s="61">
        <f t="shared" si="6"/>
        <v>931042</v>
      </c>
      <c r="M21" s="61">
        <f t="shared" si="6"/>
        <v>949667</v>
      </c>
      <c r="N21" s="61">
        <f t="shared" si="6"/>
        <v>969420</v>
      </c>
    </row>
    <row r="22" spans="1:14" s="69" customFormat="1" ht="23.25" customHeight="1" x14ac:dyDescent="0.35">
      <c r="A22" s="51" t="s">
        <v>149</v>
      </c>
      <c r="B22" s="150" t="s">
        <v>150</v>
      </c>
      <c r="C22" s="150"/>
      <c r="D22" s="61">
        <f t="shared" ref="D22:N22" si="7">+D23+D24</f>
        <v>584100</v>
      </c>
      <c r="E22" s="61">
        <f t="shared" si="7"/>
        <v>595782</v>
      </c>
      <c r="F22" s="61">
        <f t="shared" si="7"/>
        <v>607698</v>
      </c>
      <c r="G22" s="61">
        <f t="shared" si="7"/>
        <v>619852</v>
      </c>
      <c r="H22" s="62">
        <f t="shared" si="7"/>
        <v>632249</v>
      </c>
      <c r="I22" s="62">
        <f t="shared" si="7"/>
        <v>644894</v>
      </c>
      <c r="J22" s="61">
        <f t="shared" si="7"/>
        <v>670948</v>
      </c>
      <c r="K22" s="61">
        <f t="shared" si="7"/>
        <v>805139</v>
      </c>
      <c r="L22" s="61">
        <f t="shared" si="7"/>
        <v>821242</v>
      </c>
      <c r="M22" s="61">
        <f t="shared" si="7"/>
        <v>837667</v>
      </c>
      <c r="N22" s="61">
        <f t="shared" si="7"/>
        <v>854420</v>
      </c>
    </row>
    <row r="23" spans="1:14" ht="23.25" customHeight="1" x14ac:dyDescent="0.35">
      <c r="A23" s="50"/>
      <c r="B23" s="151" t="s">
        <v>151</v>
      </c>
      <c r="C23" s="151"/>
      <c r="D23" s="67">
        <v>502311</v>
      </c>
      <c r="E23" s="67">
        <v>512357</v>
      </c>
      <c r="F23" s="67">
        <v>522604</v>
      </c>
      <c r="G23" s="67">
        <v>533056</v>
      </c>
      <c r="H23" s="68">
        <v>543717</v>
      </c>
      <c r="I23" s="68">
        <v>554591</v>
      </c>
      <c r="J23" s="67">
        <v>576997</v>
      </c>
      <c r="K23" s="67">
        <v>692397</v>
      </c>
      <c r="L23" s="67">
        <v>706245</v>
      </c>
      <c r="M23" s="67">
        <v>720370</v>
      </c>
      <c r="N23" s="67">
        <v>734777</v>
      </c>
    </row>
    <row r="24" spans="1:14" ht="23.25" customHeight="1" x14ac:dyDescent="0.35">
      <c r="A24" s="50"/>
      <c r="B24" s="151" t="s">
        <v>152</v>
      </c>
      <c r="C24" s="151"/>
      <c r="D24" s="67">
        <v>81789</v>
      </c>
      <c r="E24" s="67">
        <v>83425</v>
      </c>
      <c r="F24" s="67">
        <v>85094</v>
      </c>
      <c r="G24" s="67">
        <v>86796</v>
      </c>
      <c r="H24" s="68">
        <v>88532</v>
      </c>
      <c r="I24" s="68">
        <v>90303</v>
      </c>
      <c r="J24" s="67">
        <v>93951</v>
      </c>
      <c r="K24" s="67">
        <f>19146+93596</f>
        <v>112742</v>
      </c>
      <c r="L24" s="67">
        <v>114997</v>
      </c>
      <c r="M24" s="67">
        <v>117297</v>
      </c>
      <c r="N24" s="67">
        <v>119643</v>
      </c>
    </row>
    <row r="25" spans="1:14" ht="23.25" customHeight="1" x14ac:dyDescent="0.35">
      <c r="A25" s="51" t="s">
        <v>153</v>
      </c>
      <c r="B25" s="150" t="s">
        <v>154</v>
      </c>
      <c r="C25" s="150"/>
      <c r="D25" s="59">
        <f>+D26+D27</f>
        <v>93700</v>
      </c>
      <c r="E25" s="59">
        <f t="shared" ref="E25:N25" si="8">+E26+E27</f>
        <v>95600</v>
      </c>
      <c r="F25" s="59">
        <f t="shared" si="8"/>
        <v>97500</v>
      </c>
      <c r="G25" s="59">
        <f t="shared" si="8"/>
        <v>99000</v>
      </c>
      <c r="H25" s="59">
        <f t="shared" si="8"/>
        <v>101000</v>
      </c>
      <c r="I25" s="60">
        <f t="shared" si="8"/>
        <v>103000</v>
      </c>
      <c r="J25" s="59">
        <f t="shared" si="8"/>
        <v>105591</v>
      </c>
      <c r="K25" s="59">
        <f t="shared" si="8"/>
        <v>107000</v>
      </c>
      <c r="L25" s="59">
        <f t="shared" si="8"/>
        <v>109800</v>
      </c>
      <c r="M25" s="59">
        <f t="shared" si="8"/>
        <v>112000</v>
      </c>
      <c r="N25" s="59">
        <f t="shared" si="8"/>
        <v>115000</v>
      </c>
    </row>
    <row r="26" spans="1:14" ht="23.25" customHeight="1" x14ac:dyDescent="0.35">
      <c r="A26" s="50"/>
      <c r="B26" s="152" t="s">
        <v>138</v>
      </c>
      <c r="C26" s="152"/>
      <c r="D26" s="67">
        <v>93700</v>
      </c>
      <c r="E26" s="67">
        <v>95600</v>
      </c>
      <c r="F26" s="67">
        <v>97500</v>
      </c>
      <c r="G26" s="67">
        <v>99000</v>
      </c>
      <c r="H26" s="68">
        <v>101000</v>
      </c>
      <c r="I26" s="68">
        <v>103000</v>
      </c>
      <c r="J26" s="67">
        <v>105591</v>
      </c>
      <c r="K26" s="67">
        <v>107000</v>
      </c>
      <c r="L26" s="67">
        <v>109800</v>
      </c>
      <c r="M26" s="67">
        <v>112000</v>
      </c>
      <c r="N26" s="67">
        <v>115000</v>
      </c>
    </row>
    <row r="27" spans="1:14" ht="23.25" customHeight="1" x14ac:dyDescent="0.35">
      <c r="A27" s="50"/>
      <c r="B27" s="152" t="s">
        <v>141</v>
      </c>
      <c r="C27" s="152"/>
      <c r="D27" s="67"/>
      <c r="E27" s="67"/>
      <c r="F27" s="67"/>
      <c r="G27" s="67"/>
      <c r="H27" s="68"/>
      <c r="I27" s="68"/>
      <c r="J27" s="67"/>
      <c r="K27" s="67"/>
      <c r="L27" s="67"/>
      <c r="M27" s="67"/>
      <c r="N27" s="67"/>
    </row>
    <row r="28" spans="1:14" ht="23.25" customHeight="1" x14ac:dyDescent="0.35">
      <c r="A28" s="51">
        <v>2</v>
      </c>
      <c r="B28" s="150" t="s">
        <v>155</v>
      </c>
      <c r="C28" s="150"/>
      <c r="D28" s="59">
        <f>+D29+D32</f>
        <v>1483328</v>
      </c>
      <c r="E28" s="59">
        <f t="shared" ref="E28:N28" si="9">+E29+E32</f>
        <v>1512972</v>
      </c>
      <c r="F28" s="59">
        <f t="shared" si="9"/>
        <v>1543174</v>
      </c>
      <c r="G28" s="59">
        <f t="shared" si="9"/>
        <v>1573423</v>
      </c>
      <c r="H28" s="59">
        <f t="shared" si="9"/>
        <v>1604932</v>
      </c>
      <c r="I28" s="60">
        <f t="shared" si="9"/>
        <v>1637010</v>
      </c>
      <c r="J28" s="59">
        <f t="shared" si="9"/>
        <v>1700730</v>
      </c>
      <c r="K28" s="59">
        <f t="shared" si="9"/>
        <v>2011509</v>
      </c>
      <c r="L28" s="59">
        <f t="shared" si="9"/>
        <v>2052539</v>
      </c>
      <c r="M28" s="59">
        <f t="shared" si="9"/>
        <v>2093310</v>
      </c>
      <c r="N28" s="59">
        <f t="shared" si="9"/>
        <v>2134836</v>
      </c>
    </row>
    <row r="29" spans="1:14" ht="23.25" customHeight="1" x14ac:dyDescent="0.35">
      <c r="A29" s="51" t="s">
        <v>149</v>
      </c>
      <c r="B29" s="150" t="s">
        <v>150</v>
      </c>
      <c r="C29" s="150"/>
      <c r="D29" s="63">
        <f t="shared" ref="D29:I29" si="10">+D30+D31</f>
        <v>1343208</v>
      </c>
      <c r="E29" s="63">
        <f t="shared" si="10"/>
        <v>1370072</v>
      </c>
      <c r="F29" s="63">
        <f t="shared" si="10"/>
        <v>1397474</v>
      </c>
      <c r="G29" s="63">
        <f t="shared" si="10"/>
        <v>1425423</v>
      </c>
      <c r="H29" s="64">
        <f t="shared" si="10"/>
        <v>1453932</v>
      </c>
      <c r="I29" s="64">
        <f t="shared" si="10"/>
        <v>1483010</v>
      </c>
      <c r="J29" s="63">
        <f>+J30+J31</f>
        <v>1542924</v>
      </c>
      <c r="K29" s="63">
        <f t="shared" ref="K29:N29" si="11">+K30+K31</f>
        <v>1851509</v>
      </c>
      <c r="L29" s="63">
        <f t="shared" si="11"/>
        <v>1888539</v>
      </c>
      <c r="M29" s="63">
        <f t="shared" si="11"/>
        <v>1926310</v>
      </c>
      <c r="N29" s="63">
        <f t="shared" si="11"/>
        <v>1964836</v>
      </c>
    </row>
    <row r="30" spans="1:14" ht="23.25" customHeight="1" x14ac:dyDescent="0.35">
      <c r="A30" s="50"/>
      <c r="B30" s="151" t="s">
        <v>151</v>
      </c>
      <c r="C30" s="151"/>
      <c r="D30" s="67">
        <v>1195423</v>
      </c>
      <c r="E30" s="67">
        <v>1219331</v>
      </c>
      <c r="F30" s="67">
        <v>1243718</v>
      </c>
      <c r="G30" s="67">
        <v>1268592</v>
      </c>
      <c r="H30" s="68">
        <v>1293964</v>
      </c>
      <c r="I30" s="68">
        <v>1319843</v>
      </c>
      <c r="J30" s="67">
        <v>1373165</v>
      </c>
      <c r="K30" s="67">
        <v>1647798</v>
      </c>
      <c r="L30" s="67">
        <v>1680754</v>
      </c>
      <c r="M30" s="67">
        <v>1714369</v>
      </c>
      <c r="N30" s="67">
        <v>1748656</v>
      </c>
    </row>
    <row r="31" spans="1:14" ht="23.25" customHeight="1" x14ac:dyDescent="0.35">
      <c r="A31" s="50"/>
      <c r="B31" s="151" t="s">
        <v>152</v>
      </c>
      <c r="C31" s="151"/>
      <c r="D31" s="67">
        <v>147785</v>
      </c>
      <c r="E31" s="67">
        <v>150741</v>
      </c>
      <c r="F31" s="67">
        <v>153756</v>
      </c>
      <c r="G31" s="67">
        <v>156831</v>
      </c>
      <c r="H31" s="68">
        <v>159968</v>
      </c>
      <c r="I31" s="68">
        <v>163167</v>
      </c>
      <c r="J31" s="67">
        <f>28867+140892</f>
        <v>169759</v>
      </c>
      <c r="K31" s="67">
        <f>34641+169070</f>
        <v>203711</v>
      </c>
      <c r="L31" s="67">
        <v>207785</v>
      </c>
      <c r="M31" s="67">
        <v>211941</v>
      </c>
      <c r="N31" s="67">
        <v>216180</v>
      </c>
    </row>
    <row r="32" spans="1:14" ht="23.25" customHeight="1" x14ac:dyDescent="0.35">
      <c r="A32" s="51" t="s">
        <v>153</v>
      </c>
      <c r="B32" s="150" t="s">
        <v>154</v>
      </c>
      <c r="C32" s="150"/>
      <c r="D32" s="59">
        <f t="shared" ref="D32:I32" si="12">+D33+D34</f>
        <v>140120</v>
      </c>
      <c r="E32" s="59">
        <f t="shared" si="12"/>
        <v>142900</v>
      </c>
      <c r="F32" s="59">
        <f t="shared" si="12"/>
        <v>145700</v>
      </c>
      <c r="G32" s="59">
        <f t="shared" si="12"/>
        <v>148000</v>
      </c>
      <c r="H32" s="59">
        <f t="shared" si="12"/>
        <v>151000</v>
      </c>
      <c r="I32" s="60">
        <f t="shared" si="12"/>
        <v>154000</v>
      </c>
      <c r="J32" s="59">
        <f>+J33+J34</f>
        <v>157806</v>
      </c>
      <c r="K32" s="59">
        <f t="shared" ref="K32:N32" si="13">+K33+K34</f>
        <v>160000</v>
      </c>
      <c r="L32" s="59">
        <f t="shared" si="13"/>
        <v>164000</v>
      </c>
      <c r="M32" s="59">
        <f t="shared" si="13"/>
        <v>167000</v>
      </c>
      <c r="N32" s="59">
        <f t="shared" si="13"/>
        <v>170000</v>
      </c>
    </row>
    <row r="33" spans="1:14" ht="23.25" customHeight="1" x14ac:dyDescent="0.35">
      <c r="A33" s="50"/>
      <c r="B33" s="152" t="s">
        <v>138</v>
      </c>
      <c r="C33" s="152"/>
      <c r="D33" s="67">
        <v>140120</v>
      </c>
      <c r="E33" s="67">
        <v>142900</v>
      </c>
      <c r="F33" s="67">
        <v>145700</v>
      </c>
      <c r="G33" s="67">
        <v>148000</v>
      </c>
      <c r="H33" s="68">
        <v>151000</v>
      </c>
      <c r="I33" s="68">
        <v>154000</v>
      </c>
      <c r="J33" s="67">
        <v>157806</v>
      </c>
      <c r="K33" s="67">
        <v>160000</v>
      </c>
      <c r="L33" s="67">
        <v>164000</v>
      </c>
      <c r="M33" s="67">
        <v>167000</v>
      </c>
      <c r="N33" s="67">
        <v>170000</v>
      </c>
    </row>
    <row r="34" spans="1:14" ht="23.25" customHeight="1" x14ac:dyDescent="0.35">
      <c r="A34" s="50"/>
      <c r="B34" s="152" t="s">
        <v>141</v>
      </c>
      <c r="C34" s="152"/>
      <c r="D34" s="67"/>
      <c r="E34" s="67"/>
      <c r="F34" s="67"/>
      <c r="G34" s="67"/>
      <c r="H34" s="68"/>
      <c r="I34" s="68"/>
      <c r="J34" s="67"/>
      <c r="K34" s="67"/>
      <c r="L34" s="67"/>
      <c r="M34" s="67"/>
      <c r="N34" s="67"/>
    </row>
    <row r="35" spans="1:14" ht="23.25" customHeight="1" x14ac:dyDescent="0.35">
      <c r="A35" s="51">
        <v>3</v>
      </c>
      <c r="B35" s="150" t="s">
        <v>156</v>
      </c>
      <c r="C35" s="150"/>
      <c r="D35" s="59">
        <f>+D36+D39</f>
        <v>1077137</v>
      </c>
      <c r="E35" s="59">
        <f t="shared" ref="E35:N35" si="14">+E36+E39</f>
        <v>1098700</v>
      </c>
      <c r="F35" s="59">
        <f t="shared" si="14"/>
        <v>1120660</v>
      </c>
      <c r="G35" s="59">
        <f t="shared" si="14"/>
        <v>1142925</v>
      </c>
      <c r="H35" s="59">
        <f t="shared" si="14"/>
        <v>1165004</v>
      </c>
      <c r="I35" s="60">
        <f t="shared" si="14"/>
        <v>1189284</v>
      </c>
      <c r="J35" s="59">
        <f t="shared" si="14"/>
        <v>1235439</v>
      </c>
      <c r="K35" s="59">
        <f t="shared" si="14"/>
        <v>1465463</v>
      </c>
      <c r="L35" s="59">
        <f t="shared" si="14"/>
        <v>1494742</v>
      </c>
      <c r="M35" s="59">
        <f t="shared" si="14"/>
        <v>1524269</v>
      </c>
      <c r="N35" s="59">
        <f t="shared" si="14"/>
        <v>1554754</v>
      </c>
    </row>
    <row r="36" spans="1:14" ht="23.25" customHeight="1" x14ac:dyDescent="0.35">
      <c r="A36" s="51" t="s">
        <v>149</v>
      </c>
      <c r="B36" s="150" t="s">
        <v>150</v>
      </c>
      <c r="C36" s="150"/>
      <c r="D36" s="63">
        <f t="shared" ref="D36:N36" si="15">+D37+D38</f>
        <v>993137</v>
      </c>
      <c r="E36" s="63">
        <f t="shared" si="15"/>
        <v>1013000</v>
      </c>
      <c r="F36" s="63">
        <f t="shared" si="15"/>
        <v>1033260</v>
      </c>
      <c r="G36" s="63">
        <f t="shared" si="15"/>
        <v>1053925</v>
      </c>
      <c r="H36" s="64">
        <f t="shared" si="15"/>
        <v>1075004</v>
      </c>
      <c r="I36" s="64">
        <f t="shared" si="15"/>
        <v>1096504</v>
      </c>
      <c r="J36" s="63">
        <f t="shared" si="15"/>
        <v>1140803</v>
      </c>
      <c r="K36" s="63">
        <f t="shared" si="15"/>
        <v>1368963</v>
      </c>
      <c r="L36" s="63">
        <f t="shared" si="15"/>
        <v>1396342</v>
      </c>
      <c r="M36" s="63">
        <f t="shared" si="15"/>
        <v>1424269</v>
      </c>
      <c r="N36" s="63">
        <f t="shared" si="15"/>
        <v>1452754</v>
      </c>
    </row>
    <row r="37" spans="1:14" ht="23.25" customHeight="1" x14ac:dyDescent="0.35">
      <c r="A37" s="50"/>
      <c r="B37" s="151" t="s">
        <v>151</v>
      </c>
      <c r="C37" s="151"/>
      <c r="D37" s="67">
        <v>853733</v>
      </c>
      <c r="E37" s="67">
        <v>870808</v>
      </c>
      <c r="F37" s="67">
        <v>888224</v>
      </c>
      <c r="G37" s="67">
        <v>905988</v>
      </c>
      <c r="H37" s="68">
        <v>924108</v>
      </c>
      <c r="I37" s="68">
        <v>942590</v>
      </c>
      <c r="J37" s="67">
        <v>980671</v>
      </c>
      <c r="K37" s="67">
        <v>1176805</v>
      </c>
      <c r="L37" s="67">
        <v>1200341</v>
      </c>
      <c r="M37" s="67">
        <v>1224348</v>
      </c>
      <c r="N37" s="67">
        <v>1248835</v>
      </c>
    </row>
    <row r="38" spans="1:14" ht="23.25" customHeight="1" x14ac:dyDescent="0.35">
      <c r="A38" s="50"/>
      <c r="B38" s="151" t="s">
        <v>152</v>
      </c>
      <c r="C38" s="151"/>
      <c r="D38" s="67">
        <v>139404</v>
      </c>
      <c r="E38" s="67">
        <v>142192</v>
      </c>
      <c r="F38" s="67">
        <v>145036</v>
      </c>
      <c r="G38" s="67">
        <v>147937</v>
      </c>
      <c r="H38" s="68">
        <v>150896</v>
      </c>
      <c r="I38" s="68">
        <v>153914</v>
      </c>
      <c r="J38" s="67">
        <f>28026+132106</f>
        <v>160132</v>
      </c>
      <c r="K38" s="67">
        <f>33631+158527</f>
        <v>192158</v>
      </c>
      <c r="L38" s="67">
        <v>196001</v>
      </c>
      <c r="M38" s="67">
        <v>199921</v>
      </c>
      <c r="N38" s="67">
        <v>203919</v>
      </c>
    </row>
    <row r="39" spans="1:14" ht="23.25" customHeight="1" x14ac:dyDescent="0.35">
      <c r="A39" s="51" t="s">
        <v>153</v>
      </c>
      <c r="B39" s="150" t="s">
        <v>154</v>
      </c>
      <c r="C39" s="150"/>
      <c r="D39" s="59">
        <f>+D40+D41</f>
        <v>84000</v>
      </c>
      <c r="E39" s="59">
        <f t="shared" ref="E39:N39" si="16">+E40+E41</f>
        <v>85700</v>
      </c>
      <c r="F39" s="59">
        <f t="shared" si="16"/>
        <v>87400</v>
      </c>
      <c r="G39" s="59">
        <f t="shared" si="16"/>
        <v>89000</v>
      </c>
      <c r="H39" s="59">
        <f t="shared" si="16"/>
        <v>90000</v>
      </c>
      <c r="I39" s="60">
        <f t="shared" si="16"/>
        <v>92780</v>
      </c>
      <c r="J39" s="59">
        <f t="shared" si="16"/>
        <v>94636</v>
      </c>
      <c r="K39" s="59">
        <f t="shared" si="16"/>
        <v>96500</v>
      </c>
      <c r="L39" s="59">
        <f t="shared" si="16"/>
        <v>98400</v>
      </c>
      <c r="M39" s="59">
        <f t="shared" si="16"/>
        <v>100000</v>
      </c>
      <c r="N39" s="59">
        <f t="shared" si="16"/>
        <v>102000</v>
      </c>
    </row>
    <row r="40" spans="1:14" ht="23.25" customHeight="1" x14ac:dyDescent="0.35">
      <c r="A40" s="50"/>
      <c r="B40" s="152" t="s">
        <v>138</v>
      </c>
      <c r="C40" s="152"/>
      <c r="D40" s="67">
        <v>84000</v>
      </c>
      <c r="E40" s="67">
        <v>85700</v>
      </c>
      <c r="F40" s="67">
        <v>87400</v>
      </c>
      <c r="G40" s="67">
        <v>89000</v>
      </c>
      <c r="H40" s="68">
        <v>90000</v>
      </c>
      <c r="I40" s="68">
        <v>92780</v>
      </c>
      <c r="J40" s="68">
        <v>94636</v>
      </c>
      <c r="K40" s="67">
        <v>96500</v>
      </c>
      <c r="L40" s="67">
        <v>98400</v>
      </c>
      <c r="M40" s="67">
        <v>100000</v>
      </c>
      <c r="N40" s="67">
        <v>102000</v>
      </c>
    </row>
    <row r="41" spans="1:14" ht="23.25" customHeight="1" x14ac:dyDescent="0.35">
      <c r="A41" s="50"/>
      <c r="B41" s="152" t="s">
        <v>141</v>
      </c>
      <c r="C41" s="152"/>
      <c r="D41" s="67"/>
      <c r="E41" s="67"/>
      <c r="F41" s="67"/>
      <c r="G41" s="67"/>
      <c r="H41" s="68"/>
      <c r="I41" s="68"/>
      <c r="J41" s="67"/>
      <c r="K41" s="67"/>
      <c r="L41" s="67"/>
      <c r="M41" s="67"/>
      <c r="N41" s="67"/>
    </row>
    <row r="42" spans="1:14" ht="23.25" customHeight="1" x14ac:dyDescent="0.35">
      <c r="A42" s="51">
        <v>4</v>
      </c>
      <c r="B42" s="150" t="s">
        <v>157</v>
      </c>
      <c r="C42" s="150"/>
      <c r="D42" s="59">
        <f>+D43+D46</f>
        <v>522418</v>
      </c>
      <c r="E42" s="59">
        <f t="shared" ref="E42:N42" si="17">+E43+E46</f>
        <v>537827</v>
      </c>
      <c r="F42" s="59">
        <f t="shared" si="17"/>
        <v>543456</v>
      </c>
      <c r="G42" s="59">
        <f t="shared" si="17"/>
        <v>554379</v>
      </c>
      <c r="H42" s="59">
        <f t="shared" si="17"/>
        <v>564787</v>
      </c>
      <c r="I42" s="59">
        <f t="shared" si="17"/>
        <v>576783</v>
      </c>
      <c r="J42" s="59">
        <f t="shared" si="17"/>
        <v>619321</v>
      </c>
      <c r="K42" s="59">
        <f t="shared" si="17"/>
        <v>701935</v>
      </c>
      <c r="L42" s="59">
        <f t="shared" si="17"/>
        <v>729109</v>
      </c>
      <c r="M42" s="59">
        <f t="shared" si="17"/>
        <v>730669</v>
      </c>
      <c r="N42" s="59">
        <f t="shared" si="17"/>
        <v>648383</v>
      </c>
    </row>
    <row r="43" spans="1:14" ht="23.25" customHeight="1" x14ac:dyDescent="0.35">
      <c r="A43" s="51" t="s">
        <v>149</v>
      </c>
      <c r="B43" s="150" t="s">
        <v>150</v>
      </c>
      <c r="C43" s="150"/>
      <c r="D43" s="63">
        <f t="shared" ref="D43:N43" si="18">+D44+D45</f>
        <v>443248</v>
      </c>
      <c r="E43" s="63">
        <f t="shared" si="18"/>
        <v>452113</v>
      </c>
      <c r="F43" s="63">
        <f t="shared" si="18"/>
        <v>461156</v>
      </c>
      <c r="G43" s="63">
        <f t="shared" si="18"/>
        <v>470379</v>
      </c>
      <c r="H43" s="64">
        <f t="shared" si="18"/>
        <v>479787</v>
      </c>
      <c r="I43" s="64">
        <f t="shared" si="18"/>
        <v>489383</v>
      </c>
      <c r="J43" s="63">
        <f t="shared" si="18"/>
        <v>509154</v>
      </c>
      <c r="K43" s="63">
        <f t="shared" si="18"/>
        <v>610985</v>
      </c>
      <c r="L43" s="63">
        <f t="shared" si="18"/>
        <v>623205</v>
      </c>
      <c r="M43" s="63">
        <f t="shared" si="18"/>
        <v>635669</v>
      </c>
      <c r="N43" s="63">
        <f t="shared" si="18"/>
        <v>648383</v>
      </c>
    </row>
    <row r="44" spans="1:14" ht="23.25" customHeight="1" x14ac:dyDescent="0.35">
      <c r="A44" s="50"/>
      <c r="B44" s="151" t="s">
        <v>151</v>
      </c>
      <c r="C44" s="151"/>
      <c r="D44" s="67">
        <v>371793</v>
      </c>
      <c r="E44" s="67">
        <v>379229</v>
      </c>
      <c r="F44" s="67">
        <v>386814</v>
      </c>
      <c r="G44" s="67">
        <v>394550</v>
      </c>
      <c r="H44" s="68">
        <v>402441</v>
      </c>
      <c r="I44" s="68">
        <v>410490</v>
      </c>
      <c r="J44" s="67">
        <v>427074</v>
      </c>
      <c r="K44" s="67">
        <v>512489</v>
      </c>
      <c r="L44" s="67">
        <v>522739</v>
      </c>
      <c r="M44" s="67">
        <v>533194</v>
      </c>
      <c r="N44" s="67">
        <v>543858</v>
      </c>
    </row>
    <row r="45" spans="1:14" ht="23.25" customHeight="1" x14ac:dyDescent="0.35">
      <c r="A45" s="50"/>
      <c r="B45" s="151" t="s">
        <v>152</v>
      </c>
      <c r="C45" s="151"/>
      <c r="D45" s="67">
        <v>71455</v>
      </c>
      <c r="E45" s="67">
        <v>72884</v>
      </c>
      <c r="F45" s="67">
        <v>74342</v>
      </c>
      <c r="G45" s="67">
        <v>75829</v>
      </c>
      <c r="H45" s="68">
        <v>77346</v>
      </c>
      <c r="I45" s="68">
        <v>78893</v>
      </c>
      <c r="J45" s="67">
        <f>10877+71203</f>
        <v>82080</v>
      </c>
      <c r="K45" s="67">
        <f>13052+85444</f>
        <v>98496</v>
      </c>
      <c r="L45" s="67">
        <v>100466</v>
      </c>
      <c r="M45" s="67">
        <v>102475</v>
      </c>
      <c r="N45" s="67">
        <v>104525</v>
      </c>
    </row>
    <row r="46" spans="1:14" ht="23.25" customHeight="1" x14ac:dyDescent="0.35">
      <c r="A46" s="51" t="s">
        <v>153</v>
      </c>
      <c r="B46" s="150" t="s">
        <v>154</v>
      </c>
      <c r="C46" s="150"/>
      <c r="D46" s="59">
        <f>+D47+D48</f>
        <v>79170</v>
      </c>
      <c r="E46" s="59">
        <f t="shared" ref="E46:N46" si="19">+E47+E48</f>
        <v>85714</v>
      </c>
      <c r="F46" s="59">
        <f t="shared" si="19"/>
        <v>82300</v>
      </c>
      <c r="G46" s="59">
        <f t="shared" si="19"/>
        <v>84000</v>
      </c>
      <c r="H46" s="59">
        <f t="shared" si="19"/>
        <v>85000</v>
      </c>
      <c r="I46" s="59">
        <f t="shared" si="19"/>
        <v>87400</v>
      </c>
      <c r="J46" s="59">
        <f t="shared" si="19"/>
        <v>110167</v>
      </c>
      <c r="K46" s="59">
        <f t="shared" si="19"/>
        <v>90950</v>
      </c>
      <c r="L46" s="59">
        <f t="shared" si="19"/>
        <v>105904</v>
      </c>
      <c r="M46" s="59">
        <f t="shared" si="19"/>
        <v>95000</v>
      </c>
      <c r="N46" s="59">
        <f t="shared" si="19"/>
        <v>0</v>
      </c>
    </row>
    <row r="47" spans="1:14" ht="23.25" customHeight="1" x14ac:dyDescent="0.35">
      <c r="A47" s="50"/>
      <c r="B47" s="152" t="s">
        <v>138</v>
      </c>
      <c r="C47" s="152"/>
      <c r="D47" s="67">
        <v>79170</v>
      </c>
      <c r="E47" s="67">
        <v>85714</v>
      </c>
      <c r="F47" s="67">
        <v>82300</v>
      </c>
      <c r="G47" s="67">
        <v>84000</v>
      </c>
      <c r="H47" s="68">
        <v>85000</v>
      </c>
      <c r="I47" s="68">
        <v>87400</v>
      </c>
      <c r="J47" s="67">
        <v>89167</v>
      </c>
      <c r="K47" s="67">
        <v>90950</v>
      </c>
      <c r="L47" s="67">
        <v>105904</v>
      </c>
      <c r="M47" s="67">
        <v>95000</v>
      </c>
      <c r="N47" s="67"/>
    </row>
    <row r="48" spans="1:14" ht="23.25" customHeight="1" x14ac:dyDescent="0.35">
      <c r="A48" s="50"/>
      <c r="B48" s="152" t="s">
        <v>141</v>
      </c>
      <c r="C48" s="152"/>
      <c r="D48" s="67"/>
      <c r="E48" s="67"/>
      <c r="F48" s="67"/>
      <c r="G48" s="67"/>
      <c r="H48" s="68"/>
      <c r="I48" s="68"/>
      <c r="J48" s="67">
        <v>21000</v>
      </c>
      <c r="K48" s="67"/>
      <c r="L48" s="67"/>
      <c r="M48" s="67"/>
      <c r="N48" s="67"/>
    </row>
    <row r="49" spans="1:14" ht="23.25" customHeight="1" x14ac:dyDescent="0.35">
      <c r="A49" s="51" t="s">
        <v>158</v>
      </c>
      <c r="B49" s="150" t="s">
        <v>159</v>
      </c>
      <c r="C49" s="150"/>
      <c r="D49" s="67"/>
      <c r="E49" s="67"/>
      <c r="F49" s="67"/>
      <c r="G49" s="67"/>
      <c r="H49" s="68"/>
      <c r="I49" s="68"/>
      <c r="J49" s="67"/>
      <c r="K49" s="67"/>
      <c r="L49" s="67"/>
      <c r="M49" s="67"/>
      <c r="N49" s="67"/>
    </row>
    <row r="50" spans="1:14" ht="23.25" customHeight="1" x14ac:dyDescent="0.35">
      <c r="A50" s="51" t="s">
        <v>149</v>
      </c>
      <c r="B50" s="150" t="s">
        <v>150</v>
      </c>
      <c r="C50" s="150"/>
      <c r="D50" s="63"/>
      <c r="E50" s="63"/>
      <c r="F50" s="63"/>
      <c r="G50" s="63"/>
      <c r="H50" s="64"/>
      <c r="I50" s="64"/>
      <c r="J50" s="63"/>
      <c r="K50" s="63"/>
      <c r="L50" s="63"/>
      <c r="M50" s="63"/>
      <c r="N50" s="63"/>
    </row>
    <row r="51" spans="1:14" ht="23.25" customHeight="1" x14ac:dyDescent="0.35">
      <c r="A51" s="50"/>
      <c r="B51" s="151" t="s">
        <v>151</v>
      </c>
      <c r="C51" s="151"/>
      <c r="D51" s="67"/>
      <c r="E51" s="67"/>
      <c r="F51" s="67"/>
      <c r="G51" s="67"/>
      <c r="H51" s="68"/>
      <c r="I51" s="68"/>
      <c r="J51" s="67"/>
      <c r="K51" s="67"/>
      <c r="L51" s="67"/>
      <c r="M51" s="67"/>
      <c r="N51" s="67"/>
    </row>
    <row r="52" spans="1:14" ht="23.25" customHeight="1" x14ac:dyDescent="0.35">
      <c r="A52" s="50"/>
      <c r="B52" s="151" t="s">
        <v>152</v>
      </c>
      <c r="C52" s="151"/>
      <c r="D52" s="67"/>
      <c r="E52" s="67"/>
      <c r="F52" s="67"/>
      <c r="G52" s="67"/>
      <c r="H52" s="68"/>
      <c r="I52" s="68"/>
      <c r="J52" s="67"/>
      <c r="K52" s="67"/>
      <c r="L52" s="67"/>
      <c r="M52" s="67"/>
      <c r="N52" s="67"/>
    </row>
    <row r="53" spans="1:14" ht="23.25" customHeight="1" x14ac:dyDescent="0.35">
      <c r="A53" s="51" t="s">
        <v>153</v>
      </c>
      <c r="B53" s="150" t="s">
        <v>154</v>
      </c>
      <c r="C53" s="150"/>
      <c r="D53" s="59"/>
      <c r="E53" s="59"/>
      <c r="F53" s="59"/>
      <c r="G53" s="59"/>
      <c r="H53" s="60"/>
      <c r="I53" s="60"/>
      <c r="J53" s="59"/>
      <c r="K53" s="59"/>
      <c r="L53" s="59"/>
      <c r="M53" s="59"/>
      <c r="N53" s="59"/>
    </row>
    <row r="54" spans="1:14" ht="23.25" customHeight="1" x14ac:dyDescent="0.35">
      <c r="A54" s="50"/>
      <c r="B54" s="152" t="s">
        <v>138</v>
      </c>
      <c r="C54" s="152"/>
      <c r="D54" s="67"/>
      <c r="E54" s="67"/>
      <c r="F54" s="67"/>
      <c r="G54" s="67"/>
      <c r="H54" s="68"/>
      <c r="I54" s="68"/>
      <c r="J54" s="67"/>
      <c r="K54" s="67"/>
      <c r="L54" s="67"/>
      <c r="M54" s="67"/>
      <c r="N54" s="67"/>
    </row>
    <row r="55" spans="1:14" ht="23.25" customHeight="1" x14ac:dyDescent="0.35">
      <c r="A55" s="50"/>
      <c r="B55" s="152" t="s">
        <v>141</v>
      </c>
      <c r="C55" s="152"/>
      <c r="D55" s="67"/>
      <c r="E55" s="67"/>
      <c r="F55" s="67"/>
      <c r="G55" s="67"/>
      <c r="H55" s="68"/>
      <c r="I55" s="68"/>
      <c r="J55" s="67"/>
      <c r="K55" s="67"/>
      <c r="L55" s="67"/>
      <c r="M55" s="67"/>
      <c r="N55" s="67"/>
    </row>
    <row r="56" spans="1:14" ht="23.25" customHeight="1" x14ac:dyDescent="0.35">
      <c r="A56" s="51">
        <v>6</v>
      </c>
      <c r="B56" s="153" t="s">
        <v>160</v>
      </c>
      <c r="C56" s="153"/>
      <c r="D56" s="67"/>
      <c r="E56" s="67"/>
      <c r="F56" s="67"/>
      <c r="G56" s="67"/>
      <c r="H56" s="68"/>
      <c r="I56" s="68"/>
      <c r="J56" s="67"/>
      <c r="K56" s="67"/>
      <c r="L56" s="67"/>
      <c r="M56" s="67"/>
      <c r="N56" s="67"/>
    </row>
    <row r="57" spans="1:14" ht="23.25" customHeight="1" x14ac:dyDescent="0.35">
      <c r="A57" s="51" t="s">
        <v>149</v>
      </c>
      <c r="B57" s="150" t="s">
        <v>150</v>
      </c>
      <c r="C57" s="150"/>
      <c r="D57" s="63"/>
      <c r="E57" s="63"/>
      <c r="F57" s="63"/>
      <c r="G57" s="63"/>
      <c r="H57" s="64"/>
      <c r="I57" s="64"/>
      <c r="J57" s="63"/>
      <c r="K57" s="63"/>
      <c r="L57" s="63"/>
      <c r="M57" s="63"/>
      <c r="N57" s="63"/>
    </row>
    <row r="58" spans="1:14" ht="23.25" customHeight="1" x14ac:dyDescent="0.35">
      <c r="A58" s="50"/>
      <c r="B58" s="151" t="s">
        <v>151</v>
      </c>
      <c r="C58" s="151"/>
      <c r="D58" s="67"/>
      <c r="E58" s="67"/>
      <c r="F58" s="67"/>
      <c r="G58" s="67"/>
      <c r="H58" s="68"/>
      <c r="I58" s="68"/>
      <c r="J58" s="67"/>
      <c r="K58" s="67"/>
      <c r="L58" s="67"/>
      <c r="M58" s="67"/>
      <c r="N58" s="67"/>
    </row>
    <row r="59" spans="1:14" ht="23.25" customHeight="1" x14ac:dyDescent="0.35">
      <c r="A59" s="50"/>
      <c r="B59" s="151" t="s">
        <v>152</v>
      </c>
      <c r="C59" s="151"/>
      <c r="D59" s="67"/>
      <c r="E59" s="67"/>
      <c r="F59" s="67"/>
      <c r="G59" s="67"/>
      <c r="H59" s="68"/>
      <c r="I59" s="68"/>
      <c r="J59" s="67"/>
      <c r="K59" s="67"/>
      <c r="L59" s="67"/>
      <c r="M59" s="67"/>
      <c r="N59" s="67"/>
    </row>
    <row r="60" spans="1:14" ht="23.25" customHeight="1" x14ac:dyDescent="0.35">
      <c r="A60" s="51" t="s">
        <v>153</v>
      </c>
      <c r="B60" s="150" t="s">
        <v>154</v>
      </c>
      <c r="C60" s="150"/>
      <c r="D60" s="59"/>
      <c r="E60" s="59"/>
      <c r="F60" s="59"/>
      <c r="G60" s="59"/>
      <c r="H60" s="60"/>
      <c r="I60" s="60"/>
      <c r="J60" s="59"/>
      <c r="K60" s="59"/>
      <c r="L60" s="59"/>
      <c r="M60" s="59"/>
      <c r="N60" s="59"/>
    </row>
    <row r="61" spans="1:14" ht="23.25" customHeight="1" x14ac:dyDescent="0.35">
      <c r="A61" s="50"/>
      <c r="B61" s="152" t="s">
        <v>138</v>
      </c>
      <c r="C61" s="152"/>
      <c r="D61" s="67"/>
      <c r="E61" s="67"/>
      <c r="F61" s="67"/>
      <c r="G61" s="67"/>
      <c r="H61" s="68"/>
      <c r="I61" s="68"/>
      <c r="J61" s="67"/>
      <c r="K61" s="67"/>
      <c r="L61" s="67"/>
      <c r="M61" s="67"/>
      <c r="N61" s="67"/>
    </row>
    <row r="62" spans="1:14" ht="23.25" customHeight="1" x14ac:dyDescent="0.35">
      <c r="A62" s="50"/>
      <c r="B62" s="152" t="s">
        <v>141</v>
      </c>
      <c r="C62" s="152"/>
      <c r="D62" s="67"/>
      <c r="E62" s="67"/>
      <c r="F62" s="67"/>
      <c r="G62" s="67"/>
      <c r="H62" s="68"/>
      <c r="I62" s="68"/>
      <c r="J62" s="67"/>
      <c r="K62" s="67"/>
      <c r="L62" s="67"/>
      <c r="M62" s="67"/>
      <c r="N62" s="67"/>
    </row>
    <row r="63" spans="1:14" ht="23.25" customHeight="1" x14ac:dyDescent="0.35">
      <c r="A63" s="51">
        <v>7</v>
      </c>
      <c r="B63" s="150" t="s">
        <v>161</v>
      </c>
      <c r="C63" s="150"/>
      <c r="D63" s="59">
        <f>+D64</f>
        <v>11665</v>
      </c>
      <c r="E63" s="59">
        <f t="shared" ref="E63:N63" si="20">+E64</f>
        <v>11899</v>
      </c>
      <c r="F63" s="59">
        <f t="shared" si="20"/>
        <v>12137</v>
      </c>
      <c r="G63" s="59">
        <f t="shared" si="20"/>
        <v>12380</v>
      </c>
      <c r="H63" s="59">
        <f t="shared" si="20"/>
        <v>12627</v>
      </c>
      <c r="I63" s="59">
        <f t="shared" si="20"/>
        <v>12880</v>
      </c>
      <c r="J63" s="59">
        <f t="shared" si="20"/>
        <v>13401</v>
      </c>
      <c r="K63" s="59">
        <f t="shared" si="20"/>
        <v>16079</v>
      </c>
      <c r="L63" s="59">
        <f t="shared" si="20"/>
        <v>16400</v>
      </c>
      <c r="M63" s="59">
        <f t="shared" si="20"/>
        <v>16728</v>
      </c>
      <c r="N63" s="59">
        <f t="shared" si="20"/>
        <v>17063</v>
      </c>
    </row>
    <row r="64" spans="1:14" ht="23.25" customHeight="1" x14ac:dyDescent="0.35">
      <c r="A64" s="51" t="s">
        <v>149</v>
      </c>
      <c r="B64" s="150" t="s">
        <v>150</v>
      </c>
      <c r="C64" s="150"/>
      <c r="D64" s="63">
        <f t="shared" ref="D64:N64" si="21">+D65+D66</f>
        <v>11665</v>
      </c>
      <c r="E64" s="63">
        <f t="shared" si="21"/>
        <v>11899</v>
      </c>
      <c r="F64" s="63">
        <f t="shared" si="21"/>
        <v>12137</v>
      </c>
      <c r="G64" s="63">
        <f t="shared" si="21"/>
        <v>12380</v>
      </c>
      <c r="H64" s="64">
        <f t="shared" si="21"/>
        <v>12627</v>
      </c>
      <c r="I64" s="64">
        <f t="shared" si="21"/>
        <v>12880</v>
      </c>
      <c r="J64" s="63">
        <f t="shared" si="21"/>
        <v>13401</v>
      </c>
      <c r="K64" s="63">
        <f t="shared" si="21"/>
        <v>16079</v>
      </c>
      <c r="L64" s="63">
        <f t="shared" si="21"/>
        <v>16400</v>
      </c>
      <c r="M64" s="63">
        <f t="shared" si="21"/>
        <v>16728</v>
      </c>
      <c r="N64" s="63">
        <f t="shared" si="21"/>
        <v>17063</v>
      </c>
    </row>
    <row r="65" spans="1:48" ht="23.25" customHeight="1" x14ac:dyDescent="0.35">
      <c r="A65" s="50"/>
      <c r="B65" s="151" t="s">
        <v>151</v>
      </c>
      <c r="C65" s="151"/>
      <c r="D65" s="67">
        <v>8680</v>
      </c>
      <c r="E65" s="67">
        <v>8854</v>
      </c>
      <c r="F65" s="67">
        <v>9031</v>
      </c>
      <c r="G65" s="67">
        <v>9212</v>
      </c>
      <c r="H65" s="68">
        <v>9396</v>
      </c>
      <c r="I65" s="68">
        <v>9584</v>
      </c>
      <c r="J65" s="67">
        <v>9972</v>
      </c>
      <c r="K65" s="67">
        <v>11966</v>
      </c>
      <c r="L65" s="67">
        <v>12205</v>
      </c>
      <c r="M65" s="67">
        <v>12449</v>
      </c>
      <c r="N65" s="67">
        <v>12698</v>
      </c>
    </row>
    <row r="66" spans="1:48" ht="23.25" customHeight="1" x14ac:dyDescent="0.35">
      <c r="A66" s="50"/>
      <c r="B66" s="151" t="s">
        <v>152</v>
      </c>
      <c r="C66" s="151"/>
      <c r="D66" s="67">
        <v>2985</v>
      </c>
      <c r="E66" s="67">
        <v>3045</v>
      </c>
      <c r="F66" s="67">
        <v>3106</v>
      </c>
      <c r="G66" s="67">
        <v>3168</v>
      </c>
      <c r="H66" s="68">
        <v>3231</v>
      </c>
      <c r="I66" s="68">
        <v>3296</v>
      </c>
      <c r="J66" s="67">
        <f>166+3263</f>
        <v>3429</v>
      </c>
      <c r="K66" s="67">
        <f>199+3914</f>
        <v>4113</v>
      </c>
      <c r="L66" s="67">
        <v>4195</v>
      </c>
      <c r="M66" s="67">
        <v>4279</v>
      </c>
      <c r="N66" s="67">
        <v>4365</v>
      </c>
    </row>
    <row r="67" spans="1:48" ht="23.25" customHeight="1" x14ac:dyDescent="0.35">
      <c r="A67" s="51" t="s">
        <v>153</v>
      </c>
      <c r="B67" s="150" t="s">
        <v>154</v>
      </c>
      <c r="C67" s="150"/>
      <c r="D67" s="59"/>
      <c r="E67" s="59"/>
      <c r="F67" s="59"/>
      <c r="G67" s="59"/>
      <c r="H67" s="60"/>
      <c r="I67" s="60"/>
      <c r="J67" s="59"/>
      <c r="K67" s="59"/>
      <c r="L67" s="59"/>
      <c r="M67" s="59"/>
      <c r="N67" s="59"/>
    </row>
    <row r="68" spans="1:48" ht="23.25" customHeight="1" x14ac:dyDescent="0.35">
      <c r="A68" s="50"/>
      <c r="B68" s="152" t="s">
        <v>138</v>
      </c>
      <c r="C68" s="152"/>
      <c r="D68" s="67"/>
      <c r="E68" s="67"/>
      <c r="F68" s="67"/>
      <c r="G68" s="67"/>
      <c r="H68" s="68"/>
      <c r="I68" s="68"/>
      <c r="J68" s="67"/>
      <c r="K68" s="67"/>
      <c r="L68" s="67"/>
      <c r="M68" s="67"/>
      <c r="N68" s="67"/>
    </row>
    <row r="69" spans="1:48" ht="23.25" customHeight="1" x14ac:dyDescent="0.35">
      <c r="A69" s="50"/>
      <c r="B69" s="152" t="s">
        <v>141</v>
      </c>
      <c r="C69" s="152"/>
      <c r="D69" s="67"/>
      <c r="E69" s="67"/>
      <c r="F69" s="67"/>
      <c r="G69" s="67"/>
      <c r="H69" s="68"/>
      <c r="I69" s="68"/>
      <c r="J69" s="67"/>
      <c r="K69" s="67"/>
      <c r="L69" s="67"/>
      <c r="M69" s="67"/>
      <c r="N69" s="67"/>
    </row>
    <row r="70" spans="1:48" ht="17.5" x14ac:dyDescent="0.35">
      <c r="A70" s="2"/>
    </row>
    <row r="71" spans="1:48" ht="17.5" x14ac:dyDescent="0.35">
      <c r="A71" s="2"/>
    </row>
    <row r="72" spans="1:48" ht="17.5" x14ac:dyDescent="0.35">
      <c r="A72" s="2" t="s">
        <v>162</v>
      </c>
    </row>
    <row r="73" spans="1:48" x14ac:dyDescent="0.35">
      <c r="A73" s="149" t="s">
        <v>163</v>
      </c>
      <c r="B73" s="149" t="s">
        <v>164</v>
      </c>
      <c r="C73" s="149" t="s">
        <v>165</v>
      </c>
      <c r="D73" s="149">
        <v>2013</v>
      </c>
      <c r="E73" s="149"/>
      <c r="F73" s="149"/>
      <c r="G73" s="149"/>
      <c r="H73" s="149"/>
      <c r="I73" s="149">
        <v>2014</v>
      </c>
      <c r="J73" s="149"/>
      <c r="K73" s="149"/>
      <c r="L73" s="149"/>
      <c r="M73" s="149"/>
      <c r="N73" s="149">
        <v>2015</v>
      </c>
      <c r="O73" s="149"/>
      <c r="P73" s="145"/>
      <c r="Q73" s="145"/>
      <c r="R73" s="146"/>
      <c r="S73" s="144">
        <v>2018</v>
      </c>
      <c r="T73" s="145"/>
      <c r="U73" s="145"/>
      <c r="V73" s="145"/>
      <c r="W73" s="146"/>
      <c r="X73" s="144">
        <v>2019</v>
      </c>
      <c r="Y73" s="145"/>
      <c r="Z73" s="145"/>
      <c r="AA73" s="145"/>
      <c r="AB73" s="146"/>
      <c r="AC73" s="144">
        <v>2020</v>
      </c>
      <c r="AD73" s="145"/>
      <c r="AE73" s="145"/>
      <c r="AF73" s="145"/>
      <c r="AG73" s="146"/>
      <c r="AH73" s="144">
        <v>2021</v>
      </c>
      <c r="AI73" s="145"/>
      <c r="AJ73" s="145"/>
      <c r="AK73" s="145"/>
      <c r="AL73" s="146"/>
      <c r="AM73" s="144">
        <v>2022</v>
      </c>
      <c r="AN73" s="145"/>
      <c r="AO73" s="145"/>
      <c r="AP73" s="145"/>
      <c r="AQ73" s="146"/>
      <c r="AR73" s="144">
        <v>2023</v>
      </c>
      <c r="AS73" s="145"/>
      <c r="AT73" s="145"/>
      <c r="AU73" s="145"/>
      <c r="AV73" s="146"/>
    </row>
    <row r="74" spans="1:48" x14ac:dyDescent="0.35">
      <c r="A74" s="149"/>
      <c r="B74" s="149"/>
      <c r="C74" s="149"/>
      <c r="D74" s="29" t="s">
        <v>68</v>
      </c>
      <c r="E74" s="29" t="s">
        <v>69</v>
      </c>
      <c r="F74" s="29" t="s">
        <v>5</v>
      </c>
      <c r="G74" s="29" t="s">
        <v>6</v>
      </c>
      <c r="H74" s="71" t="s">
        <v>166</v>
      </c>
      <c r="I74" s="71" t="s">
        <v>68</v>
      </c>
      <c r="J74" s="29" t="s">
        <v>69</v>
      </c>
      <c r="K74" s="29" t="s">
        <v>5</v>
      </c>
      <c r="L74" s="29" t="s">
        <v>6</v>
      </c>
      <c r="M74" s="29" t="s">
        <v>166</v>
      </c>
      <c r="N74" s="29" t="s">
        <v>68</v>
      </c>
      <c r="O74" s="29" t="s">
        <v>69</v>
      </c>
      <c r="P74" s="33" t="s">
        <v>5</v>
      </c>
      <c r="Q74" s="33" t="s">
        <v>6</v>
      </c>
      <c r="R74" s="33" t="s">
        <v>166</v>
      </c>
      <c r="S74" s="33" t="s">
        <v>68</v>
      </c>
      <c r="T74" s="33" t="s">
        <v>69</v>
      </c>
      <c r="U74" s="33" t="s">
        <v>5</v>
      </c>
      <c r="V74" s="33" t="s">
        <v>6</v>
      </c>
      <c r="W74" s="33" t="s">
        <v>166</v>
      </c>
      <c r="X74" s="33" t="s">
        <v>68</v>
      </c>
      <c r="Y74" s="33" t="s">
        <v>69</v>
      </c>
      <c r="Z74" s="33" t="s">
        <v>5</v>
      </c>
      <c r="AA74" s="33" t="s">
        <v>6</v>
      </c>
      <c r="AB74" s="33" t="s">
        <v>166</v>
      </c>
      <c r="AC74" s="33" t="s">
        <v>68</v>
      </c>
      <c r="AD74" s="33" t="s">
        <v>69</v>
      </c>
      <c r="AE74" s="33" t="s">
        <v>5</v>
      </c>
      <c r="AF74" s="33" t="s">
        <v>6</v>
      </c>
      <c r="AG74" s="33" t="s">
        <v>166</v>
      </c>
      <c r="AH74" s="33" t="s">
        <v>68</v>
      </c>
      <c r="AI74" s="33" t="s">
        <v>69</v>
      </c>
      <c r="AJ74" s="33" t="s">
        <v>5</v>
      </c>
      <c r="AK74" s="33" t="s">
        <v>6</v>
      </c>
      <c r="AL74" s="33" t="s">
        <v>166</v>
      </c>
      <c r="AM74" s="33" t="s">
        <v>68</v>
      </c>
      <c r="AN74" s="33" t="s">
        <v>69</v>
      </c>
      <c r="AO74" s="33" t="s">
        <v>5</v>
      </c>
      <c r="AP74" s="33" t="s">
        <v>6</v>
      </c>
      <c r="AQ74" s="33" t="s">
        <v>166</v>
      </c>
      <c r="AR74" s="33" t="s">
        <v>68</v>
      </c>
      <c r="AS74" s="33" t="s">
        <v>69</v>
      </c>
      <c r="AT74" s="33" t="s">
        <v>5</v>
      </c>
      <c r="AU74" s="33" t="s">
        <v>6</v>
      </c>
      <c r="AV74" s="33" t="s">
        <v>166</v>
      </c>
    </row>
    <row r="75" spans="1:48" ht="28" x14ac:dyDescent="0.35">
      <c r="A75" s="52">
        <v>1</v>
      </c>
      <c r="B75" s="30" t="s">
        <v>167</v>
      </c>
      <c r="C75" s="29"/>
      <c r="D75" s="31"/>
      <c r="E75" s="31"/>
      <c r="F75" s="31"/>
      <c r="G75" s="31"/>
      <c r="H75" s="72"/>
      <c r="I75" s="73"/>
      <c r="J75" s="31"/>
      <c r="K75" s="31"/>
      <c r="L75" s="31"/>
      <c r="M75" s="32"/>
      <c r="N75" s="31"/>
      <c r="O75" s="31"/>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row>
    <row r="76" spans="1:48" ht="28" x14ac:dyDescent="0.35">
      <c r="A76" s="29" t="s">
        <v>148</v>
      </c>
      <c r="B76" s="34" t="s">
        <v>168</v>
      </c>
      <c r="C76" s="29" t="s">
        <v>169</v>
      </c>
      <c r="D76" s="31"/>
      <c r="E76" s="31"/>
      <c r="F76" s="31"/>
      <c r="G76" s="31"/>
      <c r="H76" s="72"/>
      <c r="I76" s="73"/>
      <c r="J76" s="31"/>
      <c r="K76" s="31"/>
      <c r="L76" s="31"/>
      <c r="M76" s="32"/>
      <c r="N76" s="31"/>
      <c r="O76" s="31"/>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row>
    <row r="77" spans="1:48" ht="28" x14ac:dyDescent="0.35">
      <c r="A77" s="29" t="s">
        <v>148</v>
      </c>
      <c r="B77" s="34" t="s">
        <v>170</v>
      </c>
      <c r="C77" s="29" t="s">
        <v>169</v>
      </c>
      <c r="D77" s="31"/>
      <c r="E77" s="31"/>
      <c r="F77" s="31"/>
      <c r="G77" s="31"/>
      <c r="H77" s="72"/>
      <c r="I77" s="73"/>
      <c r="J77" s="31"/>
      <c r="K77" s="31"/>
      <c r="L77" s="31"/>
      <c r="M77" s="32"/>
      <c r="N77" s="31"/>
      <c r="O77" s="31"/>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row>
    <row r="78" spans="1:48" ht="28" x14ac:dyDescent="0.35">
      <c r="A78" s="29"/>
      <c r="B78" s="34" t="s">
        <v>171</v>
      </c>
      <c r="C78" s="29" t="s">
        <v>169</v>
      </c>
      <c r="D78" s="29"/>
      <c r="E78" s="29"/>
      <c r="F78" s="29"/>
      <c r="G78" s="29"/>
      <c r="H78" s="72"/>
      <c r="I78" s="71"/>
      <c r="J78" s="29"/>
      <c r="K78" s="29"/>
      <c r="L78" s="29"/>
      <c r="M78" s="32"/>
      <c r="N78" s="29"/>
      <c r="O78" s="29"/>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row>
    <row r="79" spans="1:48" ht="28" x14ac:dyDescent="0.35">
      <c r="A79" s="52">
        <v>2</v>
      </c>
      <c r="B79" s="30" t="s">
        <v>172</v>
      </c>
      <c r="C79" s="29"/>
      <c r="D79" s="29"/>
      <c r="E79" s="29"/>
      <c r="F79" s="29"/>
      <c r="G79" s="29"/>
      <c r="H79" s="72"/>
      <c r="I79" s="71"/>
      <c r="J79" s="29"/>
      <c r="K79" s="29"/>
      <c r="L79" s="29"/>
      <c r="M79" s="32"/>
      <c r="N79" s="29"/>
      <c r="O79" s="29"/>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row>
    <row r="80" spans="1:48" ht="28" x14ac:dyDescent="0.35">
      <c r="A80" s="29"/>
      <c r="B80" s="43" t="s">
        <v>168</v>
      </c>
      <c r="C80" s="29" t="s">
        <v>173</v>
      </c>
      <c r="D80" s="31"/>
      <c r="E80" s="31"/>
      <c r="F80" s="31"/>
      <c r="G80" s="31"/>
      <c r="H80" s="72"/>
      <c r="I80" s="73"/>
      <c r="J80" s="31"/>
      <c r="K80" s="31"/>
      <c r="L80" s="31"/>
      <c r="M80" s="32"/>
      <c r="N80" s="31"/>
      <c r="O80" s="31"/>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row>
    <row r="81" spans="1:48" x14ac:dyDescent="0.35">
      <c r="A81" s="29"/>
      <c r="B81" s="34" t="s">
        <v>174</v>
      </c>
      <c r="C81" s="29" t="s">
        <v>173</v>
      </c>
      <c r="D81" s="31"/>
      <c r="E81" s="31"/>
      <c r="F81" s="31"/>
      <c r="G81" s="31"/>
      <c r="H81" s="72"/>
      <c r="I81" s="73"/>
      <c r="J81" s="31"/>
      <c r="K81" s="31"/>
      <c r="L81" s="31"/>
      <c r="M81" s="32"/>
      <c r="N81" s="31"/>
      <c r="O81" s="31"/>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row>
    <row r="82" spans="1:48" ht="28" x14ac:dyDescent="0.35">
      <c r="A82" s="29"/>
      <c r="B82" s="34" t="s">
        <v>175</v>
      </c>
      <c r="C82" s="29" t="s">
        <v>173</v>
      </c>
      <c r="D82" s="29"/>
      <c r="E82" s="29"/>
      <c r="F82" s="29"/>
      <c r="G82" s="29"/>
      <c r="H82" s="72"/>
      <c r="I82" s="71"/>
      <c r="J82" s="29"/>
      <c r="K82" s="29"/>
      <c r="L82" s="29"/>
      <c r="M82" s="32"/>
      <c r="N82" s="29"/>
      <c r="O82" s="29"/>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row>
    <row r="83" spans="1:48" ht="28" x14ac:dyDescent="0.35">
      <c r="A83" s="52">
        <v>3</v>
      </c>
      <c r="B83" s="30" t="s">
        <v>176</v>
      </c>
      <c r="C83" s="29" t="s">
        <v>177</v>
      </c>
      <c r="D83" s="29"/>
      <c r="E83" s="29"/>
      <c r="F83" s="29"/>
      <c r="G83" s="29"/>
      <c r="H83" s="72"/>
      <c r="I83" s="71"/>
      <c r="J83" s="29"/>
      <c r="K83" s="29"/>
      <c r="L83" s="29"/>
      <c r="M83" s="32"/>
      <c r="N83" s="29"/>
      <c r="O83" s="29"/>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row>
    <row r="84" spans="1:48" ht="28" x14ac:dyDescent="0.35">
      <c r="A84" s="29"/>
      <c r="B84" s="34" t="s">
        <v>168</v>
      </c>
      <c r="C84" s="29" t="s">
        <v>177</v>
      </c>
      <c r="D84" s="29"/>
      <c r="E84" s="29"/>
      <c r="F84" s="29"/>
      <c r="G84" s="29"/>
      <c r="H84" s="72"/>
      <c r="I84" s="71"/>
      <c r="J84" s="29"/>
      <c r="K84" s="29"/>
      <c r="L84" s="29"/>
      <c r="M84" s="32"/>
      <c r="N84" s="29"/>
      <c r="O84" s="29"/>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row>
    <row r="85" spans="1:48" x14ac:dyDescent="0.35">
      <c r="A85" s="29"/>
      <c r="B85" s="34" t="s">
        <v>174</v>
      </c>
      <c r="C85" s="29" t="s">
        <v>177</v>
      </c>
      <c r="D85" s="29"/>
      <c r="E85" s="29"/>
      <c r="F85" s="29"/>
      <c r="G85" s="29"/>
      <c r="H85" s="72"/>
      <c r="I85" s="71"/>
      <c r="J85" s="29"/>
      <c r="K85" s="29"/>
      <c r="L85" s="29"/>
      <c r="M85" s="32"/>
      <c r="N85" s="29"/>
      <c r="O85" s="29"/>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row>
    <row r="86" spans="1:48" ht="28" x14ac:dyDescent="0.35">
      <c r="A86" s="29"/>
      <c r="B86" s="34" t="s">
        <v>175</v>
      </c>
      <c r="C86" s="29" t="s">
        <v>177</v>
      </c>
      <c r="D86" s="29"/>
      <c r="E86" s="29"/>
      <c r="F86" s="29"/>
      <c r="G86" s="29"/>
      <c r="H86" s="72"/>
      <c r="I86" s="71"/>
      <c r="J86" s="29"/>
      <c r="K86" s="29"/>
      <c r="L86" s="29"/>
      <c r="M86" s="32"/>
      <c r="N86" s="29"/>
      <c r="O86" s="29"/>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row>
    <row r="87" spans="1:48" ht="28" x14ac:dyDescent="0.35">
      <c r="A87" s="52">
        <v>4</v>
      </c>
      <c r="B87" s="30" t="s">
        <v>178</v>
      </c>
      <c r="C87" s="29" t="s">
        <v>173</v>
      </c>
      <c r="D87" s="29"/>
      <c r="E87" s="29"/>
      <c r="F87" s="29"/>
      <c r="G87" s="29"/>
      <c r="H87" s="72"/>
      <c r="I87" s="71"/>
      <c r="J87" s="29"/>
      <c r="K87" s="29"/>
      <c r="L87" s="29"/>
      <c r="M87" s="32"/>
      <c r="N87" s="29"/>
      <c r="O87" s="29"/>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row>
    <row r="88" spans="1:48" x14ac:dyDescent="0.35">
      <c r="A88" s="27"/>
    </row>
    <row r="89" spans="1:48" ht="17.5" x14ac:dyDescent="0.35">
      <c r="A89" s="2"/>
    </row>
    <row r="90" spans="1:48" ht="17.5" x14ac:dyDescent="0.35">
      <c r="A90" s="2" t="s">
        <v>179</v>
      </c>
    </row>
    <row r="91" spans="1:48" x14ac:dyDescent="0.35">
      <c r="A91" s="3"/>
    </row>
    <row r="92" spans="1:48" ht="75.75" customHeight="1" x14ac:dyDescent="0.35">
      <c r="A92" s="54" t="s">
        <v>163</v>
      </c>
      <c r="B92" s="52" t="s">
        <v>180</v>
      </c>
      <c r="C92" s="52" t="s">
        <v>165</v>
      </c>
      <c r="D92" s="52" t="s">
        <v>181</v>
      </c>
      <c r="E92" s="52" t="s">
        <v>182</v>
      </c>
      <c r="F92" s="52" t="s">
        <v>183</v>
      </c>
      <c r="G92" s="52" t="s">
        <v>184</v>
      </c>
      <c r="H92" s="74" t="s">
        <v>185</v>
      </c>
      <c r="I92" s="74" t="s">
        <v>186</v>
      </c>
      <c r="J92" s="52" t="s">
        <v>187</v>
      </c>
      <c r="K92" s="52" t="s">
        <v>188</v>
      </c>
      <c r="L92" s="52" t="s">
        <v>189</v>
      </c>
      <c r="M92" s="52" t="s">
        <v>190</v>
      </c>
      <c r="N92" s="52" t="s">
        <v>191</v>
      </c>
      <c r="O92" s="52" t="s">
        <v>192</v>
      </c>
    </row>
    <row r="93" spans="1:48" ht="30" customHeight="1" x14ac:dyDescent="0.35">
      <c r="A93" s="54" t="s">
        <v>132</v>
      </c>
      <c r="B93" s="30" t="s">
        <v>193</v>
      </c>
      <c r="C93" s="30"/>
      <c r="D93" s="30"/>
      <c r="E93" s="30"/>
      <c r="F93" s="30"/>
      <c r="G93" s="30"/>
      <c r="H93" s="75"/>
      <c r="I93" s="75"/>
      <c r="J93" s="30"/>
      <c r="K93" s="30"/>
      <c r="L93" s="30"/>
      <c r="M93" s="30"/>
      <c r="N93" s="30"/>
      <c r="O93" s="30"/>
    </row>
    <row r="94" spans="1:48" ht="61.5" customHeight="1" x14ac:dyDescent="0.35">
      <c r="A94" s="54" t="s">
        <v>105</v>
      </c>
      <c r="B94" s="30" t="s">
        <v>194</v>
      </c>
      <c r="C94" s="52" t="s">
        <v>195</v>
      </c>
      <c r="D94" s="34"/>
      <c r="E94" s="34"/>
      <c r="F94" s="34"/>
      <c r="G94" s="34"/>
      <c r="H94" s="76"/>
      <c r="I94" s="76"/>
      <c r="J94" s="34"/>
      <c r="K94" s="34"/>
      <c r="L94" s="34"/>
      <c r="M94" s="34"/>
      <c r="N94" s="34"/>
      <c r="O94" s="34"/>
    </row>
    <row r="95" spans="1:48" ht="61.5" customHeight="1" x14ac:dyDescent="0.35">
      <c r="A95" s="54" t="s">
        <v>106</v>
      </c>
      <c r="B95" s="30" t="s">
        <v>196</v>
      </c>
      <c r="C95" s="52" t="s">
        <v>195</v>
      </c>
      <c r="D95" s="34"/>
      <c r="E95" s="34"/>
      <c r="F95" s="34"/>
      <c r="G95" s="34"/>
      <c r="H95" s="76"/>
      <c r="I95" s="76"/>
      <c r="J95" s="34"/>
      <c r="K95" s="34"/>
      <c r="L95" s="34"/>
      <c r="M95" s="34"/>
      <c r="N95" s="34"/>
      <c r="O95" s="34"/>
    </row>
    <row r="96" spans="1:48" ht="33.75" customHeight="1" x14ac:dyDescent="0.35">
      <c r="A96" s="31">
        <v>1</v>
      </c>
      <c r="B96" s="34" t="s">
        <v>197</v>
      </c>
      <c r="C96" s="29" t="s">
        <v>195</v>
      </c>
      <c r="D96" s="34"/>
      <c r="E96" s="34"/>
      <c r="F96" s="34"/>
      <c r="G96" s="34"/>
      <c r="H96" s="76"/>
      <c r="I96" s="76"/>
      <c r="J96" s="34"/>
      <c r="K96" s="34"/>
      <c r="L96" s="34"/>
      <c r="M96" s="34"/>
      <c r="N96" s="34"/>
      <c r="O96" s="34"/>
    </row>
    <row r="97" spans="1:15" ht="33.75" customHeight="1" x14ac:dyDescent="0.35">
      <c r="A97" s="31">
        <v>2</v>
      </c>
      <c r="B97" s="34" t="s">
        <v>198</v>
      </c>
      <c r="C97" s="29" t="s">
        <v>195</v>
      </c>
      <c r="D97" s="34"/>
      <c r="E97" s="34"/>
      <c r="F97" s="34"/>
      <c r="G97" s="34"/>
      <c r="H97" s="76"/>
      <c r="I97" s="76"/>
      <c r="J97" s="34"/>
      <c r="K97" s="34"/>
      <c r="L97" s="34"/>
      <c r="M97" s="34"/>
      <c r="N97" s="34"/>
      <c r="O97" s="34"/>
    </row>
    <row r="98" spans="1:15" ht="33.75" customHeight="1" x14ac:dyDescent="0.35">
      <c r="A98" s="31">
        <v>3</v>
      </c>
      <c r="B98" s="34" t="s">
        <v>199</v>
      </c>
      <c r="C98" s="29" t="s">
        <v>195</v>
      </c>
      <c r="D98" s="34">
        <v>8</v>
      </c>
      <c r="E98" s="34">
        <v>8</v>
      </c>
      <c r="F98" s="34">
        <v>8</v>
      </c>
      <c r="G98" s="34">
        <v>8</v>
      </c>
      <c r="H98" s="76">
        <v>10</v>
      </c>
      <c r="I98" s="76">
        <v>10</v>
      </c>
      <c r="J98" s="34">
        <v>10</v>
      </c>
      <c r="K98" s="34">
        <v>10</v>
      </c>
      <c r="L98" s="34">
        <v>10</v>
      </c>
      <c r="M98" s="34">
        <v>10</v>
      </c>
      <c r="N98" s="34">
        <v>65</v>
      </c>
      <c r="O98" s="34"/>
    </row>
    <row r="99" spans="1:15" ht="33.75" customHeight="1" x14ac:dyDescent="0.35">
      <c r="A99" s="31">
        <v>4</v>
      </c>
      <c r="B99" s="34" t="s">
        <v>200</v>
      </c>
      <c r="C99" s="29" t="s">
        <v>195</v>
      </c>
      <c r="D99" s="34"/>
      <c r="E99" s="34"/>
      <c r="F99" s="34"/>
      <c r="G99" s="34"/>
      <c r="H99" s="76"/>
      <c r="I99" s="76"/>
      <c r="J99" s="34"/>
      <c r="K99" s="34"/>
      <c r="L99" s="34"/>
      <c r="M99" s="34"/>
      <c r="N99" s="34"/>
      <c r="O99" s="34"/>
    </row>
    <row r="100" spans="1:15" ht="61.5" customHeight="1" x14ac:dyDescent="0.35">
      <c r="A100" s="54" t="s">
        <v>107</v>
      </c>
      <c r="B100" s="30" t="s">
        <v>201</v>
      </c>
      <c r="C100" s="52" t="s">
        <v>202</v>
      </c>
      <c r="D100" s="34"/>
      <c r="E100" s="34"/>
      <c r="F100" s="34"/>
      <c r="G100" s="34"/>
      <c r="H100" s="76"/>
      <c r="I100" s="76"/>
      <c r="J100" s="34"/>
      <c r="K100" s="34"/>
      <c r="L100" s="34"/>
      <c r="M100" s="34"/>
      <c r="N100" s="34"/>
      <c r="O100" s="34"/>
    </row>
    <row r="101" spans="1:15" ht="33.75" customHeight="1" x14ac:dyDescent="0.35">
      <c r="A101" s="31"/>
      <c r="B101" s="34" t="s">
        <v>203</v>
      </c>
      <c r="C101" s="29"/>
      <c r="D101" s="34"/>
      <c r="E101" s="34"/>
      <c r="F101" s="34"/>
      <c r="G101" s="34"/>
      <c r="H101" s="76"/>
      <c r="I101" s="76"/>
      <c r="J101" s="34"/>
      <c r="K101" s="34"/>
      <c r="L101" s="34"/>
      <c r="M101" s="34"/>
      <c r="N101" s="34"/>
      <c r="O101" s="34"/>
    </row>
    <row r="102" spans="1:15" ht="61.5" customHeight="1" x14ac:dyDescent="0.35">
      <c r="A102" s="54" t="s">
        <v>204</v>
      </c>
      <c r="B102" s="30" t="s">
        <v>205</v>
      </c>
      <c r="C102" s="52" t="s">
        <v>206</v>
      </c>
      <c r="D102" s="34"/>
      <c r="E102" s="34"/>
      <c r="F102" s="34"/>
      <c r="G102" s="34"/>
      <c r="H102" s="76"/>
      <c r="I102" s="76"/>
      <c r="J102" s="34"/>
      <c r="K102" s="34"/>
      <c r="L102" s="34"/>
      <c r="M102" s="34"/>
      <c r="N102" s="34"/>
      <c r="O102" s="34"/>
    </row>
    <row r="103" spans="1:15" ht="33.75" customHeight="1" x14ac:dyDescent="0.35">
      <c r="A103" s="54">
        <v>1</v>
      </c>
      <c r="B103" s="30" t="s">
        <v>207</v>
      </c>
      <c r="C103" s="30"/>
      <c r="D103" s="30"/>
      <c r="E103" s="30"/>
      <c r="F103" s="30"/>
      <c r="G103" s="30"/>
      <c r="H103" s="75"/>
      <c r="I103" s="75"/>
      <c r="J103" s="30"/>
      <c r="K103" s="30"/>
      <c r="L103" s="30"/>
      <c r="M103" s="30"/>
      <c r="N103" s="30"/>
      <c r="O103" s="30"/>
    </row>
    <row r="104" spans="1:15" ht="33.75" customHeight="1" x14ac:dyDescent="0.35">
      <c r="A104" s="31" t="s">
        <v>149</v>
      </c>
      <c r="B104" s="34" t="s">
        <v>208</v>
      </c>
      <c r="C104" s="34"/>
      <c r="D104" s="34"/>
      <c r="E104" s="34"/>
      <c r="F104" s="34"/>
      <c r="G104" s="34"/>
      <c r="H104" s="76"/>
      <c r="I104" s="76"/>
      <c r="J104" s="34"/>
      <c r="K104" s="34"/>
      <c r="L104" s="34"/>
      <c r="M104" s="34"/>
      <c r="N104" s="34"/>
      <c r="O104" s="34"/>
    </row>
    <row r="105" spans="1:15" ht="33.75" customHeight="1" x14ac:dyDescent="0.35">
      <c r="A105" s="31" t="s">
        <v>153</v>
      </c>
      <c r="B105" s="34" t="s">
        <v>209</v>
      </c>
      <c r="C105" s="34"/>
      <c r="D105" s="34"/>
      <c r="E105" s="34"/>
      <c r="F105" s="34"/>
      <c r="G105" s="34"/>
      <c r="H105" s="76"/>
      <c r="I105" s="76"/>
      <c r="J105" s="34"/>
      <c r="K105" s="34"/>
      <c r="L105" s="34"/>
      <c r="M105" s="34"/>
      <c r="N105" s="34"/>
      <c r="O105" s="34"/>
    </row>
    <row r="106" spans="1:15" ht="33.75" customHeight="1" x14ac:dyDescent="0.35">
      <c r="A106" s="31" t="s">
        <v>210</v>
      </c>
      <c r="B106" s="34" t="s">
        <v>211</v>
      </c>
      <c r="C106" s="34"/>
      <c r="D106" s="34"/>
      <c r="E106" s="34"/>
      <c r="F106" s="34"/>
      <c r="G106" s="34"/>
      <c r="H106" s="76"/>
      <c r="I106" s="76"/>
      <c r="J106" s="34"/>
      <c r="K106" s="34"/>
      <c r="L106" s="34"/>
      <c r="M106" s="34"/>
      <c r="N106" s="34"/>
      <c r="O106" s="34"/>
    </row>
    <row r="107" spans="1:15" ht="33.75" customHeight="1" x14ac:dyDescent="0.35">
      <c r="A107" s="31" t="s">
        <v>212</v>
      </c>
      <c r="B107" s="34" t="s">
        <v>213</v>
      </c>
      <c r="C107" s="34"/>
      <c r="D107" s="34"/>
      <c r="E107" s="34"/>
      <c r="F107" s="34"/>
      <c r="G107" s="34"/>
      <c r="H107" s="76"/>
      <c r="I107" s="76"/>
      <c r="J107" s="34"/>
      <c r="K107" s="34"/>
      <c r="L107" s="34"/>
      <c r="M107" s="34"/>
      <c r="N107" s="34"/>
      <c r="O107" s="34"/>
    </row>
    <row r="108" spans="1:15" ht="33.75" customHeight="1" x14ac:dyDescent="0.35">
      <c r="A108" s="31" t="s">
        <v>214</v>
      </c>
      <c r="B108" s="34" t="s">
        <v>215</v>
      </c>
      <c r="C108" s="34"/>
      <c r="D108" s="34"/>
      <c r="E108" s="34"/>
      <c r="F108" s="34"/>
      <c r="G108" s="34"/>
      <c r="H108" s="76"/>
      <c r="I108" s="76"/>
      <c r="J108" s="34"/>
      <c r="K108" s="34"/>
      <c r="L108" s="34"/>
      <c r="M108" s="34"/>
      <c r="N108" s="34"/>
      <c r="O108" s="34"/>
    </row>
    <row r="109" spans="1:15" ht="33.75" customHeight="1" x14ac:dyDescent="0.35">
      <c r="A109" s="54">
        <v>2</v>
      </c>
      <c r="B109" s="30" t="s">
        <v>216</v>
      </c>
      <c r="C109" s="30"/>
      <c r="D109" s="30"/>
      <c r="E109" s="30"/>
      <c r="F109" s="30"/>
      <c r="G109" s="30"/>
      <c r="H109" s="75"/>
      <c r="I109" s="75"/>
      <c r="J109" s="30"/>
      <c r="K109" s="30"/>
      <c r="L109" s="30"/>
      <c r="M109" s="30"/>
      <c r="N109" s="30"/>
      <c r="O109" s="30"/>
    </row>
    <row r="110" spans="1:15" ht="33.75" customHeight="1" x14ac:dyDescent="0.35">
      <c r="A110" s="31" t="s">
        <v>149</v>
      </c>
      <c r="B110" s="34" t="s">
        <v>217</v>
      </c>
      <c r="C110" s="34"/>
      <c r="D110" s="34"/>
      <c r="E110" s="34"/>
      <c r="F110" s="34"/>
      <c r="G110" s="34"/>
      <c r="H110" s="76"/>
      <c r="I110" s="76"/>
      <c r="J110" s="34"/>
      <c r="K110" s="34"/>
      <c r="L110" s="34"/>
      <c r="M110" s="34"/>
      <c r="N110" s="34"/>
      <c r="O110" s="34"/>
    </row>
    <row r="111" spans="1:15" ht="33.75" customHeight="1" x14ac:dyDescent="0.35">
      <c r="A111" s="31" t="s">
        <v>153</v>
      </c>
      <c r="B111" s="34" t="s">
        <v>218</v>
      </c>
      <c r="C111" s="34"/>
      <c r="D111" s="34"/>
      <c r="E111" s="34"/>
      <c r="F111" s="34"/>
      <c r="G111" s="34"/>
      <c r="H111" s="76"/>
      <c r="I111" s="76"/>
      <c r="J111" s="34"/>
      <c r="K111" s="34"/>
      <c r="L111" s="34"/>
      <c r="M111" s="34"/>
      <c r="N111" s="34"/>
      <c r="O111" s="34"/>
    </row>
    <row r="112" spans="1:15" ht="33.75" customHeight="1" x14ac:dyDescent="0.35">
      <c r="A112" s="31" t="s">
        <v>210</v>
      </c>
      <c r="B112" s="34" t="s">
        <v>219</v>
      </c>
      <c r="C112" s="34"/>
      <c r="D112" s="34"/>
      <c r="E112" s="34"/>
      <c r="F112" s="34"/>
      <c r="G112" s="34"/>
      <c r="H112" s="76"/>
      <c r="I112" s="76"/>
      <c r="J112" s="34"/>
      <c r="K112" s="34"/>
      <c r="L112" s="34"/>
      <c r="M112" s="34"/>
      <c r="N112" s="34"/>
      <c r="O112" s="34"/>
    </row>
    <row r="113" spans="1:15" ht="33.75" customHeight="1" x14ac:dyDescent="0.35">
      <c r="A113" s="31" t="s">
        <v>212</v>
      </c>
      <c r="B113" s="34" t="s">
        <v>220</v>
      </c>
      <c r="C113" s="34"/>
      <c r="D113" s="34"/>
      <c r="E113" s="34"/>
      <c r="F113" s="34"/>
      <c r="G113" s="34"/>
      <c r="H113" s="76"/>
      <c r="I113" s="76"/>
      <c r="J113" s="34"/>
      <c r="K113" s="34"/>
      <c r="L113" s="34"/>
      <c r="M113" s="34"/>
      <c r="N113" s="34"/>
      <c r="O113" s="34"/>
    </row>
    <row r="114" spans="1:15" ht="33.75" customHeight="1" x14ac:dyDescent="0.35">
      <c r="A114" s="31" t="s">
        <v>214</v>
      </c>
      <c r="B114" s="34" t="s">
        <v>221</v>
      </c>
      <c r="C114" s="34"/>
      <c r="D114" s="34"/>
      <c r="E114" s="34"/>
      <c r="F114" s="34"/>
      <c r="G114" s="34"/>
      <c r="H114" s="76"/>
      <c r="I114" s="76"/>
      <c r="J114" s="34"/>
      <c r="K114" s="34"/>
      <c r="L114" s="34"/>
      <c r="M114" s="34"/>
      <c r="N114" s="34"/>
      <c r="O114" s="34"/>
    </row>
    <row r="115" spans="1:15" ht="33.75" customHeight="1" x14ac:dyDescent="0.35">
      <c r="A115" s="54">
        <v>3</v>
      </c>
      <c r="B115" s="30" t="s">
        <v>222</v>
      </c>
      <c r="C115" s="30"/>
      <c r="D115" s="30"/>
      <c r="E115" s="30"/>
      <c r="F115" s="30"/>
      <c r="G115" s="30"/>
      <c r="H115" s="75"/>
      <c r="I115" s="75"/>
      <c r="J115" s="30"/>
      <c r="K115" s="30"/>
      <c r="L115" s="30"/>
      <c r="M115" s="30"/>
      <c r="N115" s="30"/>
      <c r="O115" s="35"/>
    </row>
    <row r="116" spans="1:15" ht="33.75" customHeight="1" x14ac:dyDescent="0.35">
      <c r="A116" s="54">
        <v>4</v>
      </c>
      <c r="B116" s="30" t="s">
        <v>223</v>
      </c>
      <c r="C116" s="30"/>
      <c r="D116" s="30"/>
      <c r="E116" s="30"/>
      <c r="F116" s="30"/>
      <c r="G116" s="30"/>
      <c r="H116" s="75"/>
      <c r="I116" s="75"/>
      <c r="J116" s="30"/>
      <c r="K116" s="30"/>
      <c r="L116" s="30"/>
      <c r="M116" s="30"/>
      <c r="N116" s="30"/>
      <c r="O116" s="30"/>
    </row>
    <row r="117" spans="1:15" ht="33.75" customHeight="1" x14ac:dyDescent="0.35">
      <c r="A117" s="31" t="s">
        <v>149</v>
      </c>
      <c r="B117" s="34" t="s">
        <v>224</v>
      </c>
      <c r="C117" s="34"/>
      <c r="D117" s="34"/>
      <c r="E117" s="34"/>
      <c r="F117" s="34"/>
      <c r="G117" s="34"/>
      <c r="H117" s="76"/>
      <c r="I117" s="76"/>
      <c r="J117" s="34"/>
      <c r="K117" s="34"/>
      <c r="L117" s="34"/>
      <c r="M117" s="34"/>
      <c r="N117" s="34"/>
      <c r="O117" s="34"/>
    </row>
    <row r="118" spans="1:15" ht="33.75" customHeight="1" x14ac:dyDescent="0.35">
      <c r="A118" s="31" t="s">
        <v>153</v>
      </c>
      <c r="B118" s="34" t="s">
        <v>225</v>
      </c>
      <c r="C118" s="34"/>
      <c r="D118" s="34"/>
      <c r="E118" s="34"/>
      <c r="F118" s="34"/>
      <c r="G118" s="34"/>
      <c r="H118" s="76"/>
      <c r="I118" s="76"/>
      <c r="J118" s="34"/>
      <c r="K118" s="34"/>
      <c r="L118" s="34"/>
      <c r="M118" s="34"/>
      <c r="N118" s="34"/>
      <c r="O118" s="34"/>
    </row>
    <row r="119" spans="1:15" ht="33.75" customHeight="1" x14ac:dyDescent="0.35">
      <c r="A119" s="31" t="s">
        <v>210</v>
      </c>
      <c r="B119" s="34" t="s">
        <v>226</v>
      </c>
      <c r="C119" s="34"/>
      <c r="D119" s="34"/>
      <c r="E119" s="34"/>
      <c r="F119" s="34"/>
      <c r="G119" s="34"/>
      <c r="H119" s="76"/>
      <c r="I119" s="76"/>
      <c r="J119" s="34"/>
      <c r="K119" s="34"/>
      <c r="L119" s="34"/>
      <c r="M119" s="34"/>
      <c r="N119" s="34"/>
      <c r="O119" s="34"/>
    </row>
    <row r="120" spans="1:15" ht="33.75" customHeight="1" x14ac:dyDescent="0.35">
      <c r="A120" s="31" t="s">
        <v>212</v>
      </c>
      <c r="B120" s="34" t="s">
        <v>227</v>
      </c>
      <c r="C120" s="34"/>
      <c r="D120" s="34"/>
      <c r="E120" s="34"/>
      <c r="F120" s="34"/>
      <c r="G120" s="34"/>
      <c r="H120" s="76"/>
      <c r="I120" s="76"/>
      <c r="J120" s="34"/>
      <c r="K120" s="34"/>
      <c r="L120" s="34"/>
      <c r="M120" s="34"/>
      <c r="N120" s="34"/>
      <c r="O120" s="34"/>
    </row>
    <row r="121" spans="1:15" ht="33.75" customHeight="1" x14ac:dyDescent="0.35">
      <c r="A121" s="54" t="s">
        <v>134</v>
      </c>
      <c r="B121" s="30" t="s">
        <v>228</v>
      </c>
      <c r="C121" s="30"/>
      <c r="D121" s="30"/>
      <c r="E121" s="30"/>
      <c r="F121" s="30"/>
      <c r="G121" s="30"/>
      <c r="H121" s="75"/>
      <c r="I121" s="75"/>
      <c r="J121" s="30"/>
      <c r="K121" s="30"/>
      <c r="L121" s="30"/>
      <c r="M121" s="30"/>
      <c r="N121" s="30"/>
      <c r="O121" s="30"/>
    </row>
    <row r="122" spans="1:15" ht="33.75" customHeight="1" x14ac:dyDescent="0.35">
      <c r="A122" s="54" t="s">
        <v>229</v>
      </c>
      <c r="B122" s="30" t="s">
        <v>230</v>
      </c>
      <c r="C122" s="30"/>
      <c r="D122" s="34"/>
      <c r="E122" s="34"/>
      <c r="F122" s="34"/>
      <c r="G122" s="34"/>
      <c r="H122" s="76"/>
      <c r="I122" s="76"/>
      <c r="J122" s="34"/>
      <c r="K122" s="34"/>
      <c r="L122" s="34"/>
      <c r="M122" s="34"/>
      <c r="N122" s="34"/>
      <c r="O122" s="34"/>
    </row>
    <row r="123" spans="1:15" ht="61.5" customHeight="1" x14ac:dyDescent="0.35">
      <c r="A123" s="54" t="s">
        <v>105</v>
      </c>
      <c r="B123" s="30" t="s">
        <v>231</v>
      </c>
      <c r="C123" s="29" t="s">
        <v>195</v>
      </c>
      <c r="D123" s="34"/>
      <c r="E123" s="34"/>
      <c r="F123" s="34"/>
      <c r="G123" s="34"/>
      <c r="H123" s="76"/>
      <c r="I123" s="76"/>
      <c r="J123" s="34"/>
      <c r="K123" s="34"/>
      <c r="L123" s="34"/>
      <c r="M123" s="34"/>
      <c r="N123" s="34"/>
      <c r="O123" s="34"/>
    </row>
    <row r="124" spans="1:15" ht="61.5" customHeight="1" x14ac:dyDescent="0.35">
      <c r="A124" s="54" t="s">
        <v>106</v>
      </c>
      <c r="B124" s="30" t="s">
        <v>232</v>
      </c>
      <c r="C124" s="29" t="s">
        <v>195</v>
      </c>
      <c r="D124" s="34"/>
      <c r="E124" s="34"/>
      <c r="F124" s="34"/>
      <c r="G124" s="34"/>
      <c r="H124" s="76"/>
      <c r="I124" s="76"/>
      <c r="J124" s="34"/>
      <c r="K124" s="34"/>
      <c r="L124" s="34"/>
      <c r="M124" s="34"/>
      <c r="N124" s="34"/>
      <c r="O124" s="34"/>
    </row>
    <row r="125" spans="1:15" ht="33.75" customHeight="1" x14ac:dyDescent="0.35">
      <c r="A125" s="31">
        <v>1</v>
      </c>
      <c r="B125" s="34" t="s">
        <v>233</v>
      </c>
      <c r="C125" s="29" t="s">
        <v>195</v>
      </c>
      <c r="D125" s="34"/>
      <c r="E125" s="34"/>
      <c r="F125" s="34"/>
      <c r="G125" s="34"/>
      <c r="H125" s="76"/>
      <c r="I125" s="76"/>
      <c r="J125" s="34"/>
      <c r="K125" s="34"/>
      <c r="L125" s="34"/>
      <c r="M125" s="34"/>
      <c r="N125" s="34"/>
      <c r="O125" s="34"/>
    </row>
    <row r="126" spans="1:15" ht="33.75" customHeight="1" x14ac:dyDescent="0.35">
      <c r="A126" s="31">
        <v>2</v>
      </c>
      <c r="B126" s="34" t="s">
        <v>198</v>
      </c>
      <c r="C126" s="29" t="s">
        <v>195</v>
      </c>
      <c r="D126" s="34"/>
      <c r="E126" s="34"/>
      <c r="F126" s="34"/>
      <c r="G126" s="34"/>
      <c r="H126" s="76"/>
      <c r="I126" s="76"/>
      <c r="J126" s="34"/>
      <c r="K126" s="34"/>
      <c r="L126" s="34"/>
      <c r="M126" s="34"/>
      <c r="N126" s="34"/>
      <c r="O126" s="34"/>
    </row>
    <row r="127" spans="1:15" ht="33.75" customHeight="1" x14ac:dyDescent="0.35">
      <c r="A127" s="31">
        <v>3</v>
      </c>
      <c r="B127" s="34" t="s">
        <v>199</v>
      </c>
      <c r="C127" s="29" t="s">
        <v>195</v>
      </c>
      <c r="D127" s="34">
        <v>0</v>
      </c>
      <c r="E127" s="34">
        <v>0</v>
      </c>
      <c r="F127" s="34">
        <v>0</v>
      </c>
      <c r="G127" s="34">
        <v>0</v>
      </c>
      <c r="H127" s="76">
        <v>0</v>
      </c>
      <c r="I127" s="76">
        <v>0</v>
      </c>
      <c r="J127" s="34">
        <v>0</v>
      </c>
      <c r="K127" s="34"/>
      <c r="L127" s="34">
        <v>0</v>
      </c>
      <c r="M127" s="34">
        <v>0</v>
      </c>
      <c r="N127" s="34">
        <v>18</v>
      </c>
      <c r="O127" s="34"/>
    </row>
    <row r="128" spans="1:15" ht="33.75" customHeight="1" x14ac:dyDescent="0.35">
      <c r="A128" s="31">
        <v>4</v>
      </c>
      <c r="B128" s="34" t="s">
        <v>200</v>
      </c>
      <c r="C128" s="29" t="s">
        <v>195</v>
      </c>
      <c r="D128" s="34"/>
      <c r="E128" s="34"/>
      <c r="F128" s="34"/>
      <c r="G128" s="34"/>
      <c r="H128" s="76"/>
      <c r="I128" s="76"/>
      <c r="J128" s="34"/>
      <c r="K128" s="34"/>
      <c r="L128" s="34"/>
      <c r="M128" s="34"/>
      <c r="N128" s="34"/>
      <c r="O128" s="34"/>
    </row>
    <row r="129" spans="1:15" ht="61.5" customHeight="1" x14ac:dyDescent="0.35">
      <c r="A129" s="54" t="s">
        <v>107</v>
      </c>
      <c r="B129" s="30" t="s">
        <v>234</v>
      </c>
      <c r="C129" s="29" t="s">
        <v>202</v>
      </c>
      <c r="D129" s="34"/>
      <c r="E129" s="34"/>
      <c r="F129" s="34"/>
      <c r="G129" s="34"/>
      <c r="H129" s="76"/>
      <c r="I129" s="76"/>
      <c r="J129" s="34"/>
      <c r="K129" s="34"/>
      <c r="L129" s="34"/>
      <c r="M129" s="34"/>
      <c r="N129" s="34"/>
      <c r="O129" s="34"/>
    </row>
    <row r="130" spans="1:15" ht="33.75" customHeight="1" x14ac:dyDescent="0.35">
      <c r="A130" s="31"/>
      <c r="B130" s="34" t="s">
        <v>203</v>
      </c>
      <c r="C130" s="29"/>
      <c r="D130" s="34"/>
      <c r="E130" s="34"/>
      <c r="F130" s="34"/>
      <c r="G130" s="34"/>
      <c r="H130" s="76"/>
      <c r="I130" s="76"/>
      <c r="J130" s="34"/>
      <c r="K130" s="34"/>
      <c r="L130" s="34"/>
      <c r="M130" s="34"/>
      <c r="N130" s="34"/>
      <c r="O130" s="34"/>
    </row>
    <row r="131" spans="1:15" ht="61.5" customHeight="1" x14ac:dyDescent="0.35">
      <c r="A131" s="54" t="s">
        <v>204</v>
      </c>
      <c r="B131" s="30" t="s">
        <v>235</v>
      </c>
      <c r="C131" s="29" t="s">
        <v>206</v>
      </c>
      <c r="D131" s="34"/>
      <c r="E131" s="34"/>
      <c r="F131" s="34"/>
      <c r="G131" s="34"/>
      <c r="H131" s="76"/>
      <c r="I131" s="76"/>
      <c r="J131" s="34"/>
      <c r="K131" s="34"/>
      <c r="L131" s="34"/>
      <c r="M131" s="34"/>
      <c r="N131" s="34"/>
      <c r="O131" s="34"/>
    </row>
    <row r="132" spans="1:15" ht="33.75" customHeight="1" x14ac:dyDescent="0.35">
      <c r="A132" s="31">
        <v>1</v>
      </c>
      <c r="B132" s="34" t="s">
        <v>207</v>
      </c>
      <c r="C132" s="34"/>
      <c r="D132" s="34"/>
      <c r="E132" s="34"/>
      <c r="F132" s="34"/>
      <c r="G132" s="34"/>
      <c r="H132" s="76"/>
      <c r="I132" s="76"/>
      <c r="J132" s="34"/>
      <c r="K132" s="34"/>
      <c r="L132" s="34"/>
      <c r="M132" s="34"/>
      <c r="N132" s="34"/>
      <c r="O132" s="34"/>
    </row>
    <row r="133" spans="1:15" ht="33.75" customHeight="1" x14ac:dyDescent="0.35">
      <c r="A133" s="31" t="s">
        <v>149</v>
      </c>
      <c r="B133" s="34" t="s">
        <v>208</v>
      </c>
      <c r="C133" s="34"/>
      <c r="D133" s="34"/>
      <c r="E133" s="34"/>
      <c r="F133" s="34"/>
      <c r="G133" s="34"/>
      <c r="H133" s="76"/>
      <c r="I133" s="76"/>
      <c r="J133" s="34"/>
      <c r="K133" s="34"/>
      <c r="L133" s="34"/>
      <c r="M133" s="34"/>
      <c r="N133" s="34"/>
      <c r="O133" s="34"/>
    </row>
    <row r="134" spans="1:15" ht="33.75" customHeight="1" x14ac:dyDescent="0.35">
      <c r="A134" s="31" t="s">
        <v>153</v>
      </c>
      <c r="B134" s="34" t="s">
        <v>209</v>
      </c>
      <c r="C134" s="34"/>
      <c r="D134" s="34"/>
      <c r="E134" s="34"/>
      <c r="F134" s="34"/>
      <c r="G134" s="34"/>
      <c r="H134" s="76"/>
      <c r="I134" s="76"/>
      <c r="J134" s="34"/>
      <c r="K134" s="34"/>
      <c r="L134" s="34"/>
      <c r="M134" s="34"/>
      <c r="N134" s="34"/>
      <c r="O134" s="34"/>
    </row>
    <row r="135" spans="1:15" ht="33.75" customHeight="1" x14ac:dyDescent="0.35">
      <c r="A135" s="31" t="s">
        <v>210</v>
      </c>
      <c r="B135" s="34" t="s">
        <v>211</v>
      </c>
      <c r="C135" s="34"/>
      <c r="D135" s="34"/>
      <c r="E135" s="34"/>
      <c r="F135" s="34"/>
      <c r="G135" s="34"/>
      <c r="H135" s="76"/>
      <c r="I135" s="76"/>
      <c r="J135" s="34"/>
      <c r="K135" s="34"/>
      <c r="L135" s="34"/>
      <c r="M135" s="34"/>
      <c r="N135" s="34"/>
      <c r="O135" s="34"/>
    </row>
    <row r="136" spans="1:15" ht="33.75" customHeight="1" x14ac:dyDescent="0.35">
      <c r="A136" s="31" t="s">
        <v>212</v>
      </c>
      <c r="B136" s="34" t="s">
        <v>213</v>
      </c>
      <c r="C136" s="34"/>
      <c r="D136" s="34"/>
      <c r="E136" s="34"/>
      <c r="F136" s="34"/>
      <c r="G136" s="34"/>
      <c r="H136" s="76"/>
      <c r="I136" s="76"/>
      <c r="J136" s="34"/>
      <c r="K136" s="34"/>
      <c r="L136" s="34"/>
      <c r="M136" s="34"/>
      <c r="N136" s="34"/>
      <c r="O136" s="34"/>
    </row>
    <row r="137" spans="1:15" ht="33.75" customHeight="1" x14ac:dyDescent="0.35">
      <c r="A137" s="31" t="s">
        <v>214</v>
      </c>
      <c r="B137" s="34" t="s">
        <v>215</v>
      </c>
      <c r="C137" s="34"/>
      <c r="D137" s="34"/>
      <c r="E137" s="34"/>
      <c r="F137" s="34"/>
      <c r="G137" s="34"/>
      <c r="H137" s="76"/>
      <c r="I137" s="76"/>
      <c r="J137" s="34"/>
      <c r="K137" s="34"/>
      <c r="L137" s="34"/>
      <c r="M137" s="34"/>
      <c r="N137" s="34"/>
      <c r="O137" s="34"/>
    </row>
    <row r="138" spans="1:15" ht="33.75" customHeight="1" x14ac:dyDescent="0.35">
      <c r="A138" s="31">
        <v>2</v>
      </c>
      <c r="B138" s="34" t="s">
        <v>216</v>
      </c>
      <c r="C138" s="34"/>
      <c r="D138" s="34"/>
      <c r="E138" s="34"/>
      <c r="F138" s="34"/>
      <c r="G138" s="34"/>
      <c r="H138" s="76"/>
      <c r="I138" s="76"/>
      <c r="J138" s="34"/>
      <c r="K138" s="34"/>
      <c r="L138" s="34"/>
      <c r="M138" s="34"/>
      <c r="N138" s="34"/>
      <c r="O138" s="34"/>
    </row>
    <row r="139" spans="1:15" ht="33.75" customHeight="1" x14ac:dyDescent="0.35">
      <c r="A139" s="31" t="s">
        <v>149</v>
      </c>
      <c r="B139" s="34" t="s">
        <v>217</v>
      </c>
      <c r="C139" s="34"/>
      <c r="D139" s="34"/>
      <c r="E139" s="34"/>
      <c r="F139" s="34"/>
      <c r="G139" s="34"/>
      <c r="H139" s="76"/>
      <c r="I139" s="76"/>
      <c r="J139" s="34"/>
      <c r="K139" s="34"/>
      <c r="L139" s="34"/>
      <c r="M139" s="34"/>
      <c r="N139" s="34"/>
      <c r="O139" s="34"/>
    </row>
    <row r="140" spans="1:15" ht="33.75" customHeight="1" x14ac:dyDescent="0.35">
      <c r="A140" s="31" t="s">
        <v>153</v>
      </c>
      <c r="B140" s="34" t="s">
        <v>218</v>
      </c>
      <c r="C140" s="34"/>
      <c r="D140" s="34"/>
      <c r="E140" s="34"/>
      <c r="F140" s="34"/>
      <c r="G140" s="34"/>
      <c r="H140" s="76"/>
      <c r="I140" s="76"/>
      <c r="J140" s="34"/>
      <c r="K140" s="34"/>
      <c r="L140" s="34"/>
      <c r="M140" s="34"/>
      <c r="N140" s="34"/>
      <c r="O140" s="34"/>
    </row>
    <row r="141" spans="1:15" ht="33.75" customHeight="1" x14ac:dyDescent="0.35">
      <c r="A141" s="31" t="s">
        <v>210</v>
      </c>
      <c r="B141" s="34" t="s">
        <v>219</v>
      </c>
      <c r="C141" s="34"/>
      <c r="D141" s="34"/>
      <c r="E141" s="34"/>
      <c r="F141" s="34"/>
      <c r="G141" s="34"/>
      <c r="H141" s="76"/>
      <c r="I141" s="76"/>
      <c r="J141" s="34"/>
      <c r="K141" s="34"/>
      <c r="L141" s="34"/>
      <c r="M141" s="34"/>
      <c r="N141" s="34"/>
      <c r="O141" s="34"/>
    </row>
    <row r="142" spans="1:15" ht="33.75" customHeight="1" x14ac:dyDescent="0.35">
      <c r="A142" s="31" t="s">
        <v>212</v>
      </c>
      <c r="B142" s="34" t="s">
        <v>220</v>
      </c>
      <c r="C142" s="34"/>
      <c r="D142" s="34"/>
      <c r="E142" s="34"/>
      <c r="F142" s="34"/>
      <c r="G142" s="34"/>
      <c r="H142" s="76"/>
      <c r="I142" s="76"/>
      <c r="J142" s="34"/>
      <c r="K142" s="34"/>
      <c r="L142" s="34"/>
      <c r="M142" s="34"/>
      <c r="N142" s="34"/>
      <c r="O142" s="34"/>
    </row>
    <row r="143" spans="1:15" ht="33.75" customHeight="1" x14ac:dyDescent="0.35">
      <c r="A143" s="31">
        <v>3</v>
      </c>
      <c r="B143" s="34" t="s">
        <v>236</v>
      </c>
      <c r="C143" s="34"/>
      <c r="D143" s="34"/>
      <c r="E143" s="34"/>
      <c r="F143" s="34"/>
      <c r="G143" s="34"/>
      <c r="H143" s="76"/>
      <c r="I143" s="76"/>
      <c r="J143" s="34"/>
      <c r="K143" s="34"/>
      <c r="L143" s="34"/>
      <c r="M143" s="34"/>
      <c r="N143" s="34"/>
      <c r="O143" s="34"/>
    </row>
    <row r="144" spans="1:15" ht="33.75" customHeight="1" x14ac:dyDescent="0.35">
      <c r="A144" s="31">
        <v>4</v>
      </c>
      <c r="B144" s="34" t="s">
        <v>223</v>
      </c>
      <c r="C144" s="34"/>
      <c r="D144" s="34"/>
      <c r="E144" s="34"/>
      <c r="F144" s="34"/>
      <c r="G144" s="34"/>
      <c r="H144" s="76"/>
      <c r="I144" s="76"/>
      <c r="J144" s="34"/>
      <c r="K144" s="34"/>
      <c r="L144" s="34"/>
      <c r="M144" s="34"/>
      <c r="N144" s="34"/>
      <c r="O144" s="34"/>
    </row>
    <row r="145" spans="1:15" ht="33.75" customHeight="1" x14ac:dyDescent="0.35">
      <c r="A145" s="31" t="s">
        <v>149</v>
      </c>
      <c r="B145" s="34" t="s">
        <v>224</v>
      </c>
      <c r="C145" s="34"/>
      <c r="D145" s="34"/>
      <c r="E145" s="34"/>
      <c r="F145" s="34"/>
      <c r="G145" s="34"/>
      <c r="H145" s="76"/>
      <c r="I145" s="76"/>
      <c r="J145" s="34"/>
      <c r="K145" s="34"/>
      <c r="L145" s="34"/>
      <c r="M145" s="34"/>
      <c r="N145" s="34"/>
      <c r="O145" s="34"/>
    </row>
    <row r="146" spans="1:15" ht="33.75" customHeight="1" x14ac:dyDescent="0.35">
      <c r="A146" s="31" t="s">
        <v>153</v>
      </c>
      <c r="B146" s="34" t="s">
        <v>225</v>
      </c>
      <c r="C146" s="34"/>
      <c r="D146" s="34"/>
      <c r="E146" s="34"/>
      <c r="F146" s="34"/>
      <c r="G146" s="34"/>
      <c r="H146" s="76"/>
      <c r="I146" s="76"/>
      <c r="J146" s="34"/>
      <c r="K146" s="34"/>
      <c r="L146" s="34"/>
      <c r="M146" s="34"/>
      <c r="N146" s="34"/>
      <c r="O146" s="34"/>
    </row>
    <row r="147" spans="1:15" ht="33.75" customHeight="1" x14ac:dyDescent="0.35">
      <c r="A147" s="31" t="s">
        <v>210</v>
      </c>
      <c r="B147" s="34" t="s">
        <v>226</v>
      </c>
      <c r="C147" s="34"/>
      <c r="D147" s="34"/>
      <c r="E147" s="34"/>
      <c r="F147" s="34"/>
      <c r="G147" s="34"/>
      <c r="H147" s="76"/>
      <c r="I147" s="76"/>
      <c r="J147" s="34"/>
      <c r="K147" s="34"/>
      <c r="L147" s="34"/>
      <c r="M147" s="34"/>
      <c r="N147" s="34"/>
      <c r="O147" s="34"/>
    </row>
    <row r="148" spans="1:15" ht="33.75" customHeight="1" x14ac:dyDescent="0.35">
      <c r="A148" s="31" t="s">
        <v>212</v>
      </c>
      <c r="B148" s="34" t="s">
        <v>237</v>
      </c>
      <c r="C148" s="34"/>
      <c r="D148" s="34"/>
      <c r="E148" s="34"/>
      <c r="F148" s="34"/>
      <c r="G148" s="34"/>
      <c r="H148" s="76"/>
      <c r="I148" s="76"/>
      <c r="J148" s="34"/>
      <c r="K148" s="34"/>
      <c r="L148" s="34"/>
      <c r="M148" s="34"/>
      <c r="N148" s="34"/>
      <c r="O148" s="34"/>
    </row>
    <row r="149" spans="1:15" ht="33.75" customHeight="1" x14ac:dyDescent="0.35">
      <c r="A149" s="54" t="s">
        <v>238</v>
      </c>
      <c r="B149" s="30" t="s">
        <v>239</v>
      </c>
      <c r="C149" s="34"/>
      <c r="D149" s="34"/>
      <c r="E149" s="34"/>
      <c r="F149" s="34"/>
      <c r="G149" s="34"/>
      <c r="H149" s="76"/>
      <c r="I149" s="76"/>
      <c r="J149" s="34"/>
      <c r="K149" s="34"/>
      <c r="L149" s="34"/>
      <c r="M149" s="34"/>
      <c r="N149" s="34"/>
      <c r="O149" s="34"/>
    </row>
    <row r="150" spans="1:15" ht="61.5" customHeight="1" x14ac:dyDescent="0.35">
      <c r="A150" s="54" t="s">
        <v>105</v>
      </c>
      <c r="B150" s="30" t="s">
        <v>231</v>
      </c>
      <c r="C150" s="29" t="s">
        <v>195</v>
      </c>
      <c r="D150" s="34"/>
      <c r="E150" s="34"/>
      <c r="F150" s="34"/>
      <c r="G150" s="34"/>
      <c r="H150" s="76"/>
      <c r="I150" s="76"/>
      <c r="J150" s="34"/>
      <c r="K150" s="34"/>
      <c r="L150" s="34"/>
      <c r="M150" s="34"/>
      <c r="N150" s="34"/>
      <c r="O150" s="34"/>
    </row>
    <row r="151" spans="1:15" ht="61.5" customHeight="1" x14ac:dyDescent="0.35">
      <c r="A151" s="54" t="s">
        <v>106</v>
      </c>
      <c r="B151" s="30" t="s">
        <v>232</v>
      </c>
      <c r="C151" s="29" t="s">
        <v>195</v>
      </c>
      <c r="D151" s="34"/>
      <c r="E151" s="34"/>
      <c r="F151" s="34"/>
      <c r="G151" s="34"/>
      <c r="H151" s="76"/>
      <c r="I151" s="76"/>
      <c r="J151" s="34"/>
      <c r="K151" s="34"/>
      <c r="L151" s="34"/>
      <c r="M151" s="34"/>
      <c r="N151" s="34"/>
      <c r="O151" s="34"/>
    </row>
    <row r="152" spans="1:15" ht="33.75" customHeight="1" x14ac:dyDescent="0.35">
      <c r="A152" s="31">
        <v>1</v>
      </c>
      <c r="B152" s="34" t="s">
        <v>233</v>
      </c>
      <c r="C152" s="29" t="s">
        <v>195</v>
      </c>
      <c r="D152" s="34"/>
      <c r="E152" s="34"/>
      <c r="F152" s="34"/>
      <c r="G152" s="34"/>
      <c r="H152" s="76"/>
      <c r="I152" s="76"/>
      <c r="J152" s="34"/>
      <c r="K152" s="34"/>
      <c r="L152" s="34"/>
      <c r="M152" s="34"/>
      <c r="N152" s="34"/>
      <c r="O152" s="34"/>
    </row>
    <row r="153" spans="1:15" ht="33.75" customHeight="1" x14ac:dyDescent="0.35">
      <c r="A153" s="31">
        <v>2</v>
      </c>
      <c r="B153" s="34" t="s">
        <v>198</v>
      </c>
      <c r="C153" s="29" t="s">
        <v>195</v>
      </c>
      <c r="D153" s="34"/>
      <c r="E153" s="34"/>
      <c r="F153" s="34"/>
      <c r="G153" s="34"/>
      <c r="H153" s="76"/>
      <c r="I153" s="76"/>
      <c r="J153" s="34"/>
      <c r="K153" s="34"/>
      <c r="L153" s="34"/>
      <c r="M153" s="34"/>
      <c r="N153" s="34"/>
      <c r="O153" s="34"/>
    </row>
    <row r="154" spans="1:15" ht="33.75" customHeight="1" x14ac:dyDescent="0.35">
      <c r="A154" s="31">
        <v>3</v>
      </c>
      <c r="B154" s="34" t="s">
        <v>199</v>
      </c>
      <c r="C154" s="29" t="s">
        <v>195</v>
      </c>
      <c r="D154" s="34">
        <v>0</v>
      </c>
      <c r="E154" s="34">
        <v>0</v>
      </c>
      <c r="F154" s="34">
        <v>0</v>
      </c>
      <c r="G154" s="34">
        <v>0</v>
      </c>
      <c r="H154" s="76">
        <v>0</v>
      </c>
      <c r="I154" s="76">
        <v>0</v>
      </c>
      <c r="J154" s="34">
        <v>0</v>
      </c>
      <c r="K154" s="34"/>
      <c r="L154" s="34">
        <v>0</v>
      </c>
      <c r="M154" s="34">
        <v>0</v>
      </c>
      <c r="N154" s="34">
        <v>0</v>
      </c>
      <c r="O154" s="34"/>
    </row>
    <row r="155" spans="1:15" ht="33.75" customHeight="1" x14ac:dyDescent="0.35">
      <c r="A155" s="31">
        <v>4</v>
      </c>
      <c r="B155" s="34" t="s">
        <v>200</v>
      </c>
      <c r="C155" s="29" t="s">
        <v>195</v>
      </c>
      <c r="D155" s="34"/>
      <c r="E155" s="34"/>
      <c r="F155" s="34"/>
      <c r="G155" s="34"/>
      <c r="H155" s="76"/>
      <c r="I155" s="76"/>
      <c r="J155" s="34"/>
      <c r="K155" s="34"/>
      <c r="L155" s="34"/>
      <c r="M155" s="34"/>
      <c r="N155" s="34"/>
      <c r="O155" s="34"/>
    </row>
    <row r="156" spans="1:15" ht="61.5" customHeight="1" x14ac:dyDescent="0.35">
      <c r="A156" s="54" t="s">
        <v>107</v>
      </c>
      <c r="B156" s="30" t="s">
        <v>234</v>
      </c>
      <c r="C156" s="29" t="s">
        <v>202</v>
      </c>
      <c r="D156" s="34"/>
      <c r="E156" s="34"/>
      <c r="F156" s="34"/>
      <c r="G156" s="34"/>
      <c r="H156" s="76"/>
      <c r="I156" s="76"/>
      <c r="J156" s="34"/>
      <c r="K156" s="34"/>
      <c r="L156" s="34"/>
      <c r="M156" s="34"/>
      <c r="N156" s="34"/>
      <c r="O156" s="34"/>
    </row>
    <row r="157" spans="1:15" ht="33.75" customHeight="1" x14ac:dyDescent="0.35">
      <c r="A157" s="31"/>
      <c r="B157" s="34" t="s">
        <v>203</v>
      </c>
      <c r="C157" s="29"/>
      <c r="D157" s="34"/>
      <c r="E157" s="34"/>
      <c r="F157" s="34"/>
      <c r="G157" s="34"/>
      <c r="H157" s="76"/>
      <c r="I157" s="76"/>
      <c r="J157" s="34"/>
      <c r="K157" s="34"/>
      <c r="L157" s="34"/>
      <c r="M157" s="34"/>
      <c r="N157" s="34"/>
      <c r="O157" s="34"/>
    </row>
    <row r="158" spans="1:15" ht="61.5" customHeight="1" x14ac:dyDescent="0.35">
      <c r="A158" s="54" t="s">
        <v>204</v>
      </c>
      <c r="B158" s="30" t="s">
        <v>235</v>
      </c>
      <c r="C158" s="29" t="s">
        <v>206</v>
      </c>
      <c r="D158" s="34"/>
      <c r="E158" s="34"/>
      <c r="F158" s="34"/>
      <c r="G158" s="34"/>
      <c r="H158" s="76"/>
      <c r="I158" s="76"/>
      <c r="J158" s="34"/>
      <c r="K158" s="34"/>
      <c r="L158" s="34"/>
      <c r="M158" s="34"/>
      <c r="N158" s="34"/>
      <c r="O158" s="34"/>
    </row>
    <row r="159" spans="1:15" ht="33.75" customHeight="1" x14ac:dyDescent="0.35">
      <c r="A159" s="31">
        <v>1</v>
      </c>
      <c r="B159" s="34" t="s">
        <v>207</v>
      </c>
      <c r="C159" s="34"/>
      <c r="D159" s="34"/>
      <c r="E159" s="34"/>
      <c r="F159" s="34"/>
      <c r="G159" s="34"/>
      <c r="H159" s="76"/>
      <c r="I159" s="76"/>
      <c r="J159" s="34"/>
      <c r="K159" s="34"/>
      <c r="L159" s="34"/>
      <c r="M159" s="34"/>
      <c r="N159" s="34"/>
      <c r="O159" s="34"/>
    </row>
    <row r="160" spans="1:15" ht="33.75" customHeight="1" x14ac:dyDescent="0.35">
      <c r="A160" s="31" t="s">
        <v>149</v>
      </c>
      <c r="B160" s="34" t="s">
        <v>208</v>
      </c>
      <c r="C160" s="34"/>
      <c r="D160" s="34"/>
      <c r="E160" s="34"/>
      <c r="F160" s="34"/>
      <c r="G160" s="34"/>
      <c r="H160" s="76"/>
      <c r="I160" s="76"/>
      <c r="J160" s="34"/>
      <c r="K160" s="34"/>
      <c r="L160" s="34"/>
      <c r="M160" s="34"/>
      <c r="N160" s="34"/>
      <c r="O160" s="34"/>
    </row>
    <row r="161" spans="1:15" ht="33.75" customHeight="1" x14ac:dyDescent="0.35">
      <c r="A161" s="31" t="s">
        <v>153</v>
      </c>
      <c r="B161" s="34" t="s">
        <v>209</v>
      </c>
      <c r="C161" s="34"/>
      <c r="D161" s="34"/>
      <c r="E161" s="34"/>
      <c r="F161" s="34"/>
      <c r="G161" s="34"/>
      <c r="H161" s="76"/>
      <c r="I161" s="76"/>
      <c r="J161" s="34"/>
      <c r="K161" s="34"/>
      <c r="L161" s="34"/>
      <c r="M161" s="34"/>
      <c r="N161" s="34"/>
      <c r="O161" s="34"/>
    </row>
    <row r="162" spans="1:15" ht="33.75" customHeight="1" x14ac:dyDescent="0.35">
      <c r="A162" s="31" t="s">
        <v>210</v>
      </c>
      <c r="B162" s="34" t="s">
        <v>211</v>
      </c>
      <c r="C162" s="34"/>
      <c r="D162" s="34"/>
      <c r="E162" s="34"/>
      <c r="F162" s="34"/>
      <c r="G162" s="34"/>
      <c r="H162" s="76"/>
      <c r="I162" s="76"/>
      <c r="J162" s="34"/>
      <c r="K162" s="34"/>
      <c r="L162" s="34"/>
      <c r="M162" s="34"/>
      <c r="N162" s="34"/>
      <c r="O162" s="34"/>
    </row>
    <row r="163" spans="1:15" ht="33.75" customHeight="1" x14ac:dyDescent="0.35">
      <c r="A163" s="31" t="s">
        <v>212</v>
      </c>
      <c r="B163" s="34" t="s">
        <v>213</v>
      </c>
      <c r="C163" s="34"/>
      <c r="D163" s="34"/>
      <c r="E163" s="34"/>
      <c r="F163" s="34"/>
      <c r="G163" s="34"/>
      <c r="H163" s="76"/>
      <c r="I163" s="76"/>
      <c r="J163" s="34"/>
      <c r="K163" s="34"/>
      <c r="L163" s="34"/>
      <c r="M163" s="34"/>
      <c r="N163" s="34"/>
      <c r="O163" s="34"/>
    </row>
    <row r="164" spans="1:15" ht="33.75" customHeight="1" x14ac:dyDescent="0.35">
      <c r="A164" s="31" t="s">
        <v>214</v>
      </c>
      <c r="B164" s="34" t="s">
        <v>215</v>
      </c>
      <c r="C164" s="34"/>
      <c r="D164" s="34"/>
      <c r="E164" s="34"/>
      <c r="F164" s="34"/>
      <c r="G164" s="34"/>
      <c r="H164" s="76"/>
      <c r="I164" s="76"/>
      <c r="J164" s="34"/>
      <c r="K164" s="34"/>
      <c r="L164" s="34"/>
      <c r="M164" s="34"/>
      <c r="N164" s="34"/>
      <c r="O164" s="34"/>
    </row>
    <row r="165" spans="1:15" ht="33.75" customHeight="1" x14ac:dyDescent="0.35">
      <c r="A165" s="31">
        <v>2</v>
      </c>
      <c r="B165" s="34" t="s">
        <v>216</v>
      </c>
      <c r="C165" s="34"/>
      <c r="D165" s="34"/>
      <c r="E165" s="34"/>
      <c r="F165" s="34"/>
      <c r="G165" s="34"/>
      <c r="H165" s="76"/>
      <c r="I165" s="76"/>
      <c r="J165" s="34"/>
      <c r="K165" s="34"/>
      <c r="L165" s="34"/>
      <c r="M165" s="34"/>
      <c r="N165" s="34"/>
      <c r="O165" s="34"/>
    </row>
    <row r="166" spans="1:15" ht="33.75" customHeight="1" x14ac:dyDescent="0.35">
      <c r="A166" s="31" t="s">
        <v>149</v>
      </c>
      <c r="B166" s="34" t="s">
        <v>217</v>
      </c>
      <c r="C166" s="34"/>
      <c r="D166" s="34"/>
      <c r="E166" s="34"/>
      <c r="F166" s="34"/>
      <c r="G166" s="34"/>
      <c r="H166" s="76"/>
      <c r="I166" s="76"/>
      <c r="J166" s="34"/>
      <c r="K166" s="34"/>
      <c r="L166" s="34"/>
      <c r="M166" s="34"/>
      <c r="N166" s="34"/>
      <c r="O166" s="34"/>
    </row>
    <row r="167" spans="1:15" ht="33.75" customHeight="1" x14ac:dyDescent="0.35">
      <c r="A167" s="31" t="s">
        <v>153</v>
      </c>
      <c r="B167" s="34" t="s">
        <v>218</v>
      </c>
      <c r="C167" s="34"/>
      <c r="D167" s="34"/>
      <c r="E167" s="34"/>
      <c r="F167" s="34"/>
      <c r="G167" s="34"/>
      <c r="H167" s="76"/>
      <c r="I167" s="76"/>
      <c r="J167" s="34"/>
      <c r="K167" s="34"/>
      <c r="L167" s="34"/>
      <c r="M167" s="34"/>
      <c r="N167" s="34"/>
      <c r="O167" s="34"/>
    </row>
    <row r="168" spans="1:15" ht="33.75" customHeight="1" x14ac:dyDescent="0.35">
      <c r="A168" s="31" t="s">
        <v>210</v>
      </c>
      <c r="B168" s="34" t="s">
        <v>219</v>
      </c>
      <c r="C168" s="34"/>
      <c r="D168" s="34"/>
      <c r="E168" s="34"/>
      <c r="F168" s="34"/>
      <c r="G168" s="34"/>
      <c r="H168" s="76"/>
      <c r="I168" s="76"/>
      <c r="J168" s="34"/>
      <c r="K168" s="34"/>
      <c r="L168" s="34"/>
      <c r="M168" s="34"/>
      <c r="N168" s="34"/>
      <c r="O168" s="34"/>
    </row>
    <row r="169" spans="1:15" ht="33.75" customHeight="1" x14ac:dyDescent="0.35">
      <c r="A169" s="31" t="s">
        <v>212</v>
      </c>
      <c r="B169" s="34" t="s">
        <v>220</v>
      </c>
      <c r="C169" s="34"/>
      <c r="D169" s="34"/>
      <c r="E169" s="34"/>
      <c r="F169" s="34"/>
      <c r="G169" s="34"/>
      <c r="H169" s="76"/>
      <c r="I169" s="76"/>
      <c r="J169" s="34"/>
      <c r="K169" s="34"/>
      <c r="L169" s="34"/>
      <c r="M169" s="34"/>
      <c r="N169" s="34"/>
      <c r="O169" s="34"/>
    </row>
    <row r="170" spans="1:15" ht="33.75" customHeight="1" x14ac:dyDescent="0.35">
      <c r="A170" s="31">
        <v>3</v>
      </c>
      <c r="B170" s="34" t="s">
        <v>236</v>
      </c>
      <c r="C170" s="34"/>
      <c r="D170" s="34"/>
      <c r="E170" s="34"/>
      <c r="F170" s="34"/>
      <c r="G170" s="34"/>
      <c r="H170" s="76"/>
      <c r="I170" s="76"/>
      <c r="J170" s="34"/>
      <c r="K170" s="34"/>
      <c r="L170" s="34"/>
      <c r="M170" s="34"/>
      <c r="N170" s="34"/>
      <c r="O170" s="34"/>
    </row>
    <row r="171" spans="1:15" ht="33.75" customHeight="1" x14ac:dyDescent="0.35">
      <c r="A171" s="31">
        <v>4</v>
      </c>
      <c r="B171" s="34" t="s">
        <v>223</v>
      </c>
      <c r="C171" s="34"/>
      <c r="D171" s="34"/>
      <c r="E171" s="34"/>
      <c r="F171" s="34"/>
      <c r="G171" s="34"/>
      <c r="H171" s="76"/>
      <c r="I171" s="76"/>
      <c r="J171" s="34"/>
      <c r="K171" s="34"/>
      <c r="L171" s="34"/>
      <c r="M171" s="34"/>
      <c r="N171" s="34"/>
      <c r="O171" s="34"/>
    </row>
    <row r="172" spans="1:15" ht="33.75" customHeight="1" x14ac:dyDescent="0.35">
      <c r="A172" s="31" t="s">
        <v>149</v>
      </c>
      <c r="B172" s="34" t="s">
        <v>224</v>
      </c>
      <c r="C172" s="34"/>
      <c r="D172" s="34"/>
      <c r="E172" s="34"/>
      <c r="F172" s="34"/>
      <c r="G172" s="34"/>
      <c r="H172" s="76"/>
      <c r="I172" s="76"/>
      <c r="J172" s="34"/>
      <c r="K172" s="34"/>
      <c r="L172" s="34"/>
      <c r="M172" s="34"/>
      <c r="N172" s="34"/>
      <c r="O172" s="34"/>
    </row>
    <row r="173" spans="1:15" ht="33.75" customHeight="1" x14ac:dyDescent="0.35">
      <c r="A173" s="31" t="s">
        <v>153</v>
      </c>
      <c r="B173" s="34" t="s">
        <v>225</v>
      </c>
      <c r="C173" s="34"/>
      <c r="D173" s="34"/>
      <c r="E173" s="34"/>
      <c r="F173" s="34"/>
      <c r="G173" s="34"/>
      <c r="H173" s="76"/>
      <c r="I173" s="76"/>
      <c r="J173" s="34"/>
      <c r="K173" s="34"/>
      <c r="L173" s="34"/>
      <c r="M173" s="34"/>
      <c r="N173" s="34"/>
      <c r="O173" s="34"/>
    </row>
    <row r="174" spans="1:15" ht="33.75" customHeight="1" x14ac:dyDescent="0.35">
      <c r="A174" s="31" t="s">
        <v>210</v>
      </c>
      <c r="B174" s="34" t="s">
        <v>226</v>
      </c>
      <c r="C174" s="34"/>
      <c r="D174" s="34"/>
      <c r="E174" s="34"/>
      <c r="F174" s="34"/>
      <c r="G174" s="34"/>
      <c r="H174" s="76"/>
      <c r="I174" s="76"/>
      <c r="J174" s="34"/>
      <c r="K174" s="34"/>
      <c r="L174" s="34"/>
      <c r="M174" s="34"/>
      <c r="N174" s="34"/>
      <c r="O174" s="34"/>
    </row>
    <row r="175" spans="1:15" ht="33.75" customHeight="1" x14ac:dyDescent="0.35">
      <c r="A175" s="31" t="s">
        <v>212</v>
      </c>
      <c r="B175" s="34" t="s">
        <v>237</v>
      </c>
      <c r="C175" s="34"/>
      <c r="D175" s="34"/>
      <c r="E175" s="34"/>
      <c r="F175" s="34"/>
      <c r="G175" s="34"/>
      <c r="H175" s="76"/>
      <c r="I175" s="76"/>
      <c r="J175" s="34"/>
      <c r="K175" s="34"/>
      <c r="L175" s="34"/>
      <c r="M175" s="34"/>
      <c r="N175" s="34"/>
      <c r="O175" s="34"/>
    </row>
    <row r="176" spans="1:15" ht="33.75" customHeight="1" x14ac:dyDescent="0.35">
      <c r="A176" s="54"/>
      <c r="B176" s="30" t="s">
        <v>240</v>
      </c>
      <c r="C176" s="34"/>
      <c r="D176" s="34"/>
      <c r="E176" s="34"/>
      <c r="F176" s="34"/>
      <c r="G176" s="34"/>
      <c r="H176" s="76"/>
      <c r="I176" s="76"/>
      <c r="J176" s="34"/>
      <c r="K176" s="34"/>
      <c r="L176" s="34"/>
      <c r="M176" s="34"/>
      <c r="N176" s="34"/>
      <c r="O176" s="34"/>
    </row>
    <row r="177" spans="1:15" ht="33.75" customHeight="1" x14ac:dyDescent="0.35">
      <c r="A177" s="54" t="s">
        <v>241</v>
      </c>
      <c r="B177" s="30" t="s">
        <v>242</v>
      </c>
      <c r="C177" s="34"/>
      <c r="D177" s="34"/>
      <c r="E177" s="34"/>
      <c r="F177" s="34"/>
      <c r="G177" s="34"/>
      <c r="H177" s="76"/>
      <c r="I177" s="76"/>
      <c r="J177" s="34"/>
      <c r="K177" s="34"/>
      <c r="L177" s="34"/>
      <c r="M177" s="34"/>
      <c r="N177" s="34"/>
      <c r="O177" s="34"/>
    </row>
    <row r="178" spans="1:15" ht="61.5" customHeight="1" x14ac:dyDescent="0.35">
      <c r="A178" s="54" t="s">
        <v>105</v>
      </c>
      <c r="B178" s="30" t="s">
        <v>231</v>
      </c>
      <c r="C178" s="29" t="s">
        <v>195</v>
      </c>
      <c r="D178" s="34"/>
      <c r="E178" s="34"/>
      <c r="F178" s="34"/>
      <c r="G178" s="34"/>
      <c r="H178" s="76"/>
      <c r="I178" s="76"/>
      <c r="J178" s="34"/>
      <c r="K178" s="34"/>
      <c r="L178" s="34"/>
      <c r="M178" s="34"/>
      <c r="N178" s="34"/>
      <c r="O178" s="34"/>
    </row>
    <row r="179" spans="1:15" ht="61.5" customHeight="1" x14ac:dyDescent="0.35">
      <c r="A179" s="54" t="s">
        <v>106</v>
      </c>
      <c r="B179" s="30" t="s">
        <v>232</v>
      </c>
      <c r="C179" s="29" t="s">
        <v>195</v>
      </c>
      <c r="D179" s="34"/>
      <c r="E179" s="34"/>
      <c r="F179" s="34"/>
      <c r="G179" s="34"/>
      <c r="H179" s="76"/>
      <c r="I179" s="76"/>
      <c r="J179" s="34"/>
      <c r="K179" s="34"/>
      <c r="L179" s="34"/>
      <c r="M179" s="34"/>
      <c r="N179" s="34"/>
      <c r="O179" s="34"/>
    </row>
    <row r="180" spans="1:15" ht="33.75" customHeight="1" x14ac:dyDescent="0.35">
      <c r="A180" s="31">
        <v>1</v>
      </c>
      <c r="B180" s="34" t="s">
        <v>233</v>
      </c>
      <c r="C180" s="29" t="s">
        <v>195</v>
      </c>
      <c r="D180" s="34"/>
      <c r="E180" s="34"/>
      <c r="F180" s="34"/>
      <c r="G180" s="34"/>
      <c r="H180" s="76"/>
      <c r="I180" s="76"/>
      <c r="J180" s="34"/>
      <c r="K180" s="34"/>
      <c r="L180" s="34"/>
      <c r="M180" s="34"/>
      <c r="N180" s="34"/>
      <c r="O180" s="34"/>
    </row>
    <row r="181" spans="1:15" ht="33.75" customHeight="1" x14ac:dyDescent="0.35">
      <c r="A181" s="31">
        <v>2</v>
      </c>
      <c r="B181" s="34" t="s">
        <v>198</v>
      </c>
      <c r="C181" s="29" t="s">
        <v>195</v>
      </c>
      <c r="D181" s="34"/>
      <c r="E181" s="34"/>
      <c r="F181" s="34"/>
      <c r="G181" s="34"/>
      <c r="H181" s="76"/>
      <c r="I181" s="76"/>
      <c r="J181" s="34"/>
      <c r="K181" s="34"/>
      <c r="L181" s="34"/>
      <c r="M181" s="34"/>
      <c r="N181" s="34"/>
      <c r="O181" s="34"/>
    </row>
    <row r="182" spans="1:15" ht="33.75" customHeight="1" x14ac:dyDescent="0.35">
      <c r="A182" s="31">
        <v>3</v>
      </c>
      <c r="B182" s="34" t="s">
        <v>199</v>
      </c>
      <c r="C182" s="29" t="s">
        <v>195</v>
      </c>
      <c r="D182" s="34">
        <v>0</v>
      </c>
      <c r="E182" s="34">
        <v>0</v>
      </c>
      <c r="F182" s="34">
        <v>0</v>
      </c>
      <c r="G182" s="34">
        <v>0</v>
      </c>
      <c r="H182" s="76">
        <v>0</v>
      </c>
      <c r="I182" s="76">
        <v>0</v>
      </c>
      <c r="J182" s="34">
        <v>0</v>
      </c>
      <c r="K182" s="34"/>
      <c r="L182" s="34">
        <v>0</v>
      </c>
      <c r="M182" s="34">
        <v>0</v>
      </c>
      <c r="N182" s="34">
        <v>11</v>
      </c>
      <c r="O182" s="34"/>
    </row>
    <row r="183" spans="1:15" ht="33.75" customHeight="1" x14ac:dyDescent="0.35">
      <c r="A183" s="31">
        <v>4</v>
      </c>
      <c r="B183" s="34" t="s">
        <v>200</v>
      </c>
      <c r="C183" s="29" t="s">
        <v>195</v>
      </c>
      <c r="D183" s="34"/>
      <c r="E183" s="34"/>
      <c r="F183" s="34"/>
      <c r="G183" s="34"/>
      <c r="H183" s="76"/>
      <c r="I183" s="76"/>
      <c r="J183" s="34"/>
      <c r="K183" s="34"/>
      <c r="L183" s="34"/>
      <c r="M183" s="34"/>
      <c r="N183" s="34"/>
      <c r="O183" s="34"/>
    </row>
    <row r="184" spans="1:15" ht="61.5" customHeight="1" x14ac:dyDescent="0.35">
      <c r="A184" s="54" t="s">
        <v>107</v>
      </c>
      <c r="B184" s="30" t="s">
        <v>234</v>
      </c>
      <c r="C184" s="29" t="s">
        <v>202</v>
      </c>
      <c r="D184" s="34"/>
      <c r="E184" s="34"/>
      <c r="F184" s="34"/>
      <c r="G184" s="34"/>
      <c r="H184" s="76"/>
      <c r="I184" s="76"/>
      <c r="J184" s="34"/>
      <c r="K184" s="34"/>
      <c r="L184" s="34"/>
      <c r="M184" s="34"/>
      <c r="N184" s="34"/>
      <c r="O184" s="34"/>
    </row>
    <row r="185" spans="1:15" ht="33.75" customHeight="1" x14ac:dyDescent="0.35">
      <c r="A185" s="31"/>
      <c r="B185" s="34" t="s">
        <v>203</v>
      </c>
      <c r="C185" s="29"/>
      <c r="D185" s="34"/>
      <c r="E185" s="34"/>
      <c r="F185" s="34"/>
      <c r="G185" s="34"/>
      <c r="H185" s="76"/>
      <c r="I185" s="76"/>
      <c r="J185" s="34"/>
      <c r="K185" s="34"/>
      <c r="L185" s="34"/>
      <c r="M185" s="34"/>
      <c r="N185" s="34"/>
      <c r="O185" s="34"/>
    </row>
    <row r="186" spans="1:15" ht="61.5" customHeight="1" x14ac:dyDescent="0.35">
      <c r="A186" s="54" t="s">
        <v>204</v>
      </c>
      <c r="B186" s="30" t="s">
        <v>235</v>
      </c>
      <c r="C186" s="29" t="s">
        <v>206</v>
      </c>
      <c r="D186" s="34"/>
      <c r="E186" s="34"/>
      <c r="F186" s="34"/>
      <c r="G186" s="34"/>
      <c r="H186" s="76"/>
      <c r="I186" s="76"/>
      <c r="J186" s="34"/>
      <c r="K186" s="34"/>
      <c r="L186" s="34"/>
      <c r="M186" s="34"/>
      <c r="N186" s="34"/>
      <c r="O186" s="34"/>
    </row>
    <row r="187" spans="1:15" ht="33.75" customHeight="1" x14ac:dyDescent="0.35">
      <c r="A187" s="31">
        <v>1</v>
      </c>
      <c r="B187" s="34" t="s">
        <v>207</v>
      </c>
      <c r="C187" s="34"/>
      <c r="D187" s="34"/>
      <c r="E187" s="34"/>
      <c r="F187" s="34"/>
      <c r="G187" s="34"/>
      <c r="H187" s="76"/>
      <c r="I187" s="76"/>
      <c r="J187" s="34"/>
      <c r="K187" s="34"/>
      <c r="L187" s="34"/>
      <c r="M187" s="34"/>
      <c r="N187" s="34"/>
      <c r="O187" s="34"/>
    </row>
    <row r="188" spans="1:15" ht="33.75" customHeight="1" x14ac:dyDescent="0.35">
      <c r="A188" s="31" t="s">
        <v>149</v>
      </c>
      <c r="B188" s="34" t="s">
        <v>208</v>
      </c>
      <c r="C188" s="34"/>
      <c r="D188" s="34"/>
      <c r="E188" s="34"/>
      <c r="F188" s="34"/>
      <c r="G188" s="34"/>
      <c r="H188" s="76"/>
      <c r="I188" s="76"/>
      <c r="J188" s="34"/>
      <c r="K188" s="34"/>
      <c r="L188" s="34"/>
      <c r="M188" s="34"/>
      <c r="N188" s="34"/>
      <c r="O188" s="34"/>
    </row>
    <row r="189" spans="1:15" ht="33.75" customHeight="1" x14ac:dyDescent="0.35">
      <c r="A189" s="31" t="s">
        <v>153</v>
      </c>
      <c r="B189" s="34" t="s">
        <v>209</v>
      </c>
      <c r="C189" s="34"/>
      <c r="D189" s="34"/>
      <c r="E189" s="34"/>
      <c r="F189" s="34"/>
      <c r="G189" s="34"/>
      <c r="H189" s="76"/>
      <c r="I189" s="76"/>
      <c r="J189" s="34"/>
      <c r="K189" s="34"/>
      <c r="L189" s="34"/>
      <c r="M189" s="34"/>
      <c r="N189" s="34"/>
      <c r="O189" s="34"/>
    </row>
    <row r="190" spans="1:15" ht="33.75" customHeight="1" x14ac:dyDescent="0.35">
      <c r="A190" s="31" t="s">
        <v>210</v>
      </c>
      <c r="B190" s="34" t="s">
        <v>211</v>
      </c>
      <c r="C190" s="34"/>
      <c r="D190" s="34"/>
      <c r="E190" s="34"/>
      <c r="F190" s="34"/>
      <c r="G190" s="34"/>
      <c r="H190" s="76"/>
      <c r="I190" s="76"/>
      <c r="J190" s="34"/>
      <c r="K190" s="34"/>
      <c r="L190" s="34"/>
      <c r="M190" s="34"/>
      <c r="N190" s="34"/>
      <c r="O190" s="34"/>
    </row>
    <row r="191" spans="1:15" ht="33.75" customHeight="1" x14ac:dyDescent="0.35">
      <c r="A191" s="31" t="s">
        <v>212</v>
      </c>
      <c r="B191" s="34" t="s">
        <v>213</v>
      </c>
      <c r="C191" s="34"/>
      <c r="D191" s="34"/>
      <c r="E191" s="34"/>
      <c r="F191" s="34"/>
      <c r="G191" s="34"/>
      <c r="H191" s="76"/>
      <c r="I191" s="76"/>
      <c r="J191" s="34"/>
      <c r="K191" s="34"/>
      <c r="L191" s="34"/>
      <c r="M191" s="34"/>
      <c r="N191" s="34"/>
      <c r="O191" s="34"/>
    </row>
    <row r="192" spans="1:15" ht="33.75" customHeight="1" x14ac:dyDescent="0.35">
      <c r="A192" s="31" t="s">
        <v>214</v>
      </c>
      <c r="B192" s="34" t="s">
        <v>215</v>
      </c>
      <c r="C192" s="34"/>
      <c r="D192" s="34"/>
      <c r="E192" s="34"/>
      <c r="F192" s="34"/>
      <c r="G192" s="34"/>
      <c r="H192" s="76"/>
      <c r="I192" s="76"/>
      <c r="J192" s="34"/>
      <c r="K192" s="34"/>
      <c r="L192" s="34"/>
      <c r="M192" s="34"/>
      <c r="N192" s="34"/>
      <c r="O192" s="34"/>
    </row>
    <row r="193" spans="1:15" ht="33.75" customHeight="1" x14ac:dyDescent="0.35">
      <c r="A193" s="31">
        <v>2</v>
      </c>
      <c r="B193" s="34" t="s">
        <v>216</v>
      </c>
      <c r="C193" s="34"/>
      <c r="D193" s="34"/>
      <c r="E193" s="34"/>
      <c r="F193" s="34"/>
      <c r="G193" s="34"/>
      <c r="H193" s="76"/>
      <c r="I193" s="76"/>
      <c r="J193" s="34"/>
      <c r="K193" s="34"/>
      <c r="L193" s="34"/>
      <c r="M193" s="34"/>
      <c r="N193" s="34"/>
      <c r="O193" s="34"/>
    </row>
    <row r="194" spans="1:15" ht="33.75" customHeight="1" x14ac:dyDescent="0.35">
      <c r="A194" s="31" t="s">
        <v>149</v>
      </c>
      <c r="B194" s="34" t="s">
        <v>217</v>
      </c>
      <c r="C194" s="34"/>
      <c r="D194" s="34"/>
      <c r="E194" s="34"/>
      <c r="F194" s="34"/>
      <c r="G194" s="34"/>
      <c r="H194" s="76"/>
      <c r="I194" s="76"/>
      <c r="J194" s="34"/>
      <c r="K194" s="34"/>
      <c r="L194" s="34"/>
      <c r="M194" s="34"/>
      <c r="N194" s="34"/>
      <c r="O194" s="34"/>
    </row>
    <row r="195" spans="1:15" ht="33.75" customHeight="1" x14ac:dyDescent="0.35">
      <c r="A195" s="31" t="s">
        <v>153</v>
      </c>
      <c r="B195" s="34" t="s">
        <v>218</v>
      </c>
      <c r="C195" s="34"/>
      <c r="D195" s="34"/>
      <c r="E195" s="34"/>
      <c r="F195" s="34"/>
      <c r="G195" s="34"/>
      <c r="H195" s="76"/>
      <c r="I195" s="76"/>
      <c r="J195" s="34"/>
      <c r="K195" s="34"/>
      <c r="L195" s="34"/>
      <c r="M195" s="34"/>
      <c r="N195" s="34"/>
      <c r="O195" s="34"/>
    </row>
    <row r="196" spans="1:15" ht="33.75" customHeight="1" x14ac:dyDescent="0.35">
      <c r="A196" s="31" t="s">
        <v>210</v>
      </c>
      <c r="B196" s="34" t="s">
        <v>219</v>
      </c>
      <c r="C196" s="34"/>
      <c r="D196" s="34"/>
      <c r="E196" s="34"/>
      <c r="F196" s="34"/>
      <c r="G196" s="34"/>
      <c r="H196" s="76"/>
      <c r="I196" s="76"/>
      <c r="J196" s="34"/>
      <c r="K196" s="34"/>
      <c r="L196" s="34"/>
      <c r="M196" s="34"/>
      <c r="N196" s="34"/>
      <c r="O196" s="34"/>
    </row>
    <row r="197" spans="1:15" ht="33.75" customHeight="1" x14ac:dyDescent="0.35">
      <c r="A197" s="31" t="s">
        <v>212</v>
      </c>
      <c r="B197" s="34" t="s">
        <v>220</v>
      </c>
      <c r="C197" s="34"/>
      <c r="D197" s="34"/>
      <c r="E197" s="34"/>
      <c r="F197" s="34"/>
      <c r="G197" s="34"/>
      <c r="H197" s="76"/>
      <c r="I197" s="76"/>
      <c r="J197" s="34"/>
      <c r="K197" s="34"/>
      <c r="L197" s="34"/>
      <c r="M197" s="34"/>
      <c r="N197" s="34"/>
      <c r="O197" s="34"/>
    </row>
    <row r="198" spans="1:15" ht="33.75" customHeight="1" x14ac:dyDescent="0.35">
      <c r="A198" s="31">
        <v>3</v>
      </c>
      <c r="B198" s="34" t="s">
        <v>236</v>
      </c>
      <c r="C198" s="34"/>
      <c r="D198" s="34"/>
      <c r="E198" s="34"/>
      <c r="F198" s="34"/>
      <c r="G198" s="34"/>
      <c r="H198" s="76"/>
      <c r="I198" s="76"/>
      <c r="J198" s="34"/>
      <c r="K198" s="34"/>
      <c r="L198" s="34"/>
      <c r="M198" s="34"/>
      <c r="N198" s="34"/>
      <c r="O198" s="34"/>
    </row>
    <row r="199" spans="1:15" ht="33.75" customHeight="1" x14ac:dyDescent="0.35">
      <c r="A199" s="31">
        <v>4</v>
      </c>
      <c r="B199" s="34" t="s">
        <v>223</v>
      </c>
      <c r="C199" s="34"/>
      <c r="D199" s="34"/>
      <c r="E199" s="34"/>
      <c r="F199" s="34"/>
      <c r="G199" s="34"/>
      <c r="H199" s="76"/>
      <c r="I199" s="76"/>
      <c r="J199" s="34"/>
      <c r="K199" s="34"/>
      <c r="L199" s="34"/>
      <c r="M199" s="34"/>
      <c r="N199" s="34"/>
      <c r="O199" s="34"/>
    </row>
    <row r="200" spans="1:15" ht="33.75" customHeight="1" x14ac:dyDescent="0.35">
      <c r="A200" s="31" t="s">
        <v>149</v>
      </c>
      <c r="B200" s="34" t="s">
        <v>224</v>
      </c>
      <c r="C200" s="34"/>
      <c r="D200" s="34"/>
      <c r="E200" s="34"/>
      <c r="F200" s="34"/>
      <c r="G200" s="34"/>
      <c r="H200" s="76"/>
      <c r="I200" s="76"/>
      <c r="J200" s="34"/>
      <c r="K200" s="34"/>
      <c r="L200" s="34"/>
      <c r="M200" s="34"/>
      <c r="N200" s="34"/>
      <c r="O200" s="34"/>
    </row>
    <row r="201" spans="1:15" ht="33.75" customHeight="1" x14ac:dyDescent="0.35">
      <c r="A201" s="31" t="s">
        <v>153</v>
      </c>
      <c r="B201" s="34" t="s">
        <v>225</v>
      </c>
      <c r="C201" s="34"/>
      <c r="D201" s="34"/>
      <c r="E201" s="34"/>
      <c r="F201" s="34"/>
      <c r="G201" s="34"/>
      <c r="H201" s="76"/>
      <c r="I201" s="76"/>
      <c r="J201" s="34"/>
      <c r="K201" s="34"/>
      <c r="L201" s="34"/>
      <c r="M201" s="34"/>
      <c r="N201" s="34"/>
      <c r="O201" s="34"/>
    </row>
    <row r="202" spans="1:15" ht="33.75" customHeight="1" x14ac:dyDescent="0.35">
      <c r="A202" s="31" t="s">
        <v>210</v>
      </c>
      <c r="B202" s="34" t="s">
        <v>226</v>
      </c>
      <c r="C202" s="34"/>
      <c r="D202" s="34"/>
      <c r="E202" s="34"/>
      <c r="F202" s="34"/>
      <c r="G202" s="34"/>
      <c r="H202" s="76"/>
      <c r="I202" s="76"/>
      <c r="J202" s="34"/>
      <c r="K202" s="34"/>
      <c r="L202" s="34"/>
      <c r="M202" s="34"/>
      <c r="N202" s="34"/>
      <c r="O202" s="34"/>
    </row>
    <row r="203" spans="1:15" ht="33.75" customHeight="1" x14ac:dyDescent="0.35">
      <c r="A203" s="31" t="s">
        <v>212</v>
      </c>
      <c r="B203" s="34" t="s">
        <v>237</v>
      </c>
      <c r="C203" s="34"/>
      <c r="D203" s="34"/>
      <c r="E203" s="34"/>
      <c r="F203" s="34"/>
      <c r="G203" s="34"/>
      <c r="H203" s="76"/>
      <c r="I203" s="76"/>
      <c r="J203" s="34"/>
      <c r="K203" s="34"/>
      <c r="L203" s="34"/>
      <c r="M203" s="34"/>
      <c r="N203" s="34"/>
      <c r="O203" s="34"/>
    </row>
    <row r="204" spans="1:15" ht="33.75" customHeight="1" x14ac:dyDescent="0.35">
      <c r="A204" s="54"/>
      <c r="B204" s="30" t="s">
        <v>240</v>
      </c>
      <c r="C204" s="34"/>
      <c r="D204" s="34"/>
      <c r="E204" s="34"/>
      <c r="F204" s="34"/>
      <c r="G204" s="34"/>
      <c r="H204" s="76"/>
      <c r="I204" s="76"/>
      <c r="J204" s="34"/>
      <c r="K204" s="34"/>
      <c r="L204" s="34"/>
      <c r="M204" s="34"/>
      <c r="N204" s="34"/>
      <c r="O204" s="34"/>
    </row>
    <row r="205" spans="1:15" ht="33.75" customHeight="1" x14ac:dyDescent="0.35">
      <c r="A205" s="54" t="s">
        <v>243</v>
      </c>
      <c r="B205" s="30" t="s">
        <v>244</v>
      </c>
      <c r="C205" s="34"/>
      <c r="D205" s="34"/>
      <c r="E205" s="34"/>
      <c r="F205" s="34"/>
      <c r="G205" s="34"/>
      <c r="H205" s="76"/>
      <c r="I205" s="76"/>
      <c r="J205" s="34"/>
      <c r="K205" s="34"/>
      <c r="L205" s="34"/>
      <c r="M205" s="34"/>
      <c r="N205" s="34"/>
      <c r="O205" s="34"/>
    </row>
    <row r="206" spans="1:15" ht="28" x14ac:dyDescent="0.35">
      <c r="A206" s="54" t="s">
        <v>105</v>
      </c>
      <c r="B206" s="30" t="s">
        <v>231</v>
      </c>
      <c r="C206" s="29" t="s">
        <v>195</v>
      </c>
      <c r="D206" s="34"/>
      <c r="E206" s="34"/>
      <c r="F206" s="34"/>
      <c r="G206" s="34"/>
      <c r="H206" s="76"/>
      <c r="I206" s="76"/>
      <c r="J206" s="34"/>
      <c r="K206" s="34"/>
      <c r="L206" s="34"/>
      <c r="M206" s="34"/>
      <c r="N206" s="34"/>
      <c r="O206" s="34"/>
    </row>
    <row r="207" spans="1:15" ht="42" x14ac:dyDescent="0.35">
      <c r="A207" s="54" t="s">
        <v>106</v>
      </c>
      <c r="B207" s="30" t="s">
        <v>232</v>
      </c>
      <c r="C207" s="29" t="s">
        <v>195</v>
      </c>
      <c r="D207" s="34"/>
      <c r="E207" s="34"/>
      <c r="F207" s="34"/>
      <c r="G207" s="34"/>
      <c r="H207" s="76"/>
      <c r="I207" s="76"/>
      <c r="J207" s="34"/>
      <c r="K207" s="34"/>
      <c r="L207" s="34"/>
      <c r="M207" s="34"/>
      <c r="N207" s="34"/>
      <c r="O207" s="34"/>
    </row>
    <row r="208" spans="1:15" ht="33.75" customHeight="1" x14ac:dyDescent="0.35">
      <c r="A208" s="31">
        <v>1</v>
      </c>
      <c r="B208" s="34" t="s">
        <v>233</v>
      </c>
      <c r="C208" s="29" t="s">
        <v>195</v>
      </c>
      <c r="D208" s="34"/>
      <c r="E208" s="34"/>
      <c r="F208" s="34"/>
      <c r="G208" s="34"/>
      <c r="H208" s="76"/>
      <c r="I208" s="76"/>
      <c r="J208" s="34"/>
      <c r="K208" s="34"/>
      <c r="L208" s="34"/>
      <c r="M208" s="34"/>
      <c r="N208" s="34"/>
      <c r="O208" s="34"/>
    </row>
    <row r="209" spans="1:15" ht="33.75" customHeight="1" x14ac:dyDescent="0.35">
      <c r="A209" s="31">
        <v>2</v>
      </c>
      <c r="B209" s="34" t="s">
        <v>198</v>
      </c>
      <c r="C209" s="29" t="s">
        <v>195</v>
      </c>
      <c r="D209" s="34"/>
      <c r="E209" s="34"/>
      <c r="F209" s="34"/>
      <c r="G209" s="34"/>
      <c r="H209" s="76"/>
      <c r="I209" s="76"/>
      <c r="J209" s="34"/>
      <c r="K209" s="34"/>
      <c r="L209" s="34"/>
      <c r="M209" s="34"/>
      <c r="N209" s="34"/>
      <c r="O209" s="34"/>
    </row>
    <row r="210" spans="1:15" ht="33.75" customHeight="1" x14ac:dyDescent="0.35">
      <c r="A210" s="31">
        <v>3</v>
      </c>
      <c r="B210" s="34" t="s">
        <v>199</v>
      </c>
      <c r="C210" s="29" t="s">
        <v>195</v>
      </c>
      <c r="D210" s="34">
        <v>8</v>
      </c>
      <c r="E210" s="34">
        <v>8</v>
      </c>
      <c r="F210" s="34">
        <v>8</v>
      </c>
      <c r="G210" s="34">
        <v>8</v>
      </c>
      <c r="H210" s="76">
        <v>10</v>
      </c>
      <c r="I210" s="76">
        <v>10</v>
      </c>
      <c r="J210" s="34">
        <v>10</v>
      </c>
      <c r="K210" s="34">
        <v>10</v>
      </c>
      <c r="L210" s="34">
        <v>10</v>
      </c>
      <c r="M210" s="34">
        <v>10</v>
      </c>
      <c r="N210" s="34">
        <v>35</v>
      </c>
      <c r="O210" s="34"/>
    </row>
    <row r="211" spans="1:15" ht="33.75" customHeight="1" x14ac:dyDescent="0.35">
      <c r="A211" s="31">
        <v>4</v>
      </c>
      <c r="B211" s="34" t="s">
        <v>200</v>
      </c>
      <c r="C211" s="29" t="s">
        <v>195</v>
      </c>
      <c r="D211" s="34"/>
      <c r="E211" s="34"/>
      <c r="F211" s="34"/>
      <c r="G211" s="34"/>
      <c r="H211" s="76"/>
      <c r="I211" s="76"/>
      <c r="J211" s="34"/>
      <c r="K211" s="34"/>
      <c r="L211" s="34"/>
      <c r="M211" s="34"/>
      <c r="N211" s="34"/>
      <c r="O211" s="34"/>
    </row>
    <row r="212" spans="1:15" ht="61.5" customHeight="1" x14ac:dyDescent="0.35">
      <c r="A212" s="54" t="s">
        <v>107</v>
      </c>
      <c r="B212" s="30" t="s">
        <v>234</v>
      </c>
      <c r="C212" s="29" t="s">
        <v>202</v>
      </c>
      <c r="D212" s="34"/>
      <c r="E212" s="34"/>
      <c r="F212" s="34"/>
      <c r="G212" s="34"/>
      <c r="H212" s="76"/>
      <c r="I212" s="76"/>
      <c r="J212" s="34"/>
      <c r="K212" s="34"/>
      <c r="L212" s="34"/>
      <c r="M212" s="34"/>
      <c r="N212" s="34"/>
      <c r="O212" s="34"/>
    </row>
    <row r="213" spans="1:15" ht="33.75" customHeight="1" x14ac:dyDescent="0.35">
      <c r="A213" s="31"/>
      <c r="B213" s="34" t="s">
        <v>203</v>
      </c>
      <c r="C213" s="29"/>
      <c r="D213" s="34"/>
      <c r="E213" s="34"/>
      <c r="F213" s="34"/>
      <c r="G213" s="34"/>
      <c r="H213" s="76"/>
      <c r="I213" s="76"/>
      <c r="J213" s="34"/>
      <c r="K213" s="34"/>
      <c r="L213" s="34"/>
      <c r="M213" s="34"/>
      <c r="N213" s="34"/>
      <c r="O213" s="34"/>
    </row>
    <row r="214" spans="1:15" ht="61.5" customHeight="1" x14ac:dyDescent="0.35">
      <c r="A214" s="54" t="s">
        <v>204</v>
      </c>
      <c r="B214" s="30" t="s">
        <v>235</v>
      </c>
      <c r="C214" s="29" t="s">
        <v>206</v>
      </c>
      <c r="D214" s="34"/>
      <c r="E214" s="34"/>
      <c r="F214" s="34"/>
      <c r="G214" s="34"/>
      <c r="H214" s="76"/>
      <c r="I214" s="76"/>
      <c r="J214" s="34"/>
      <c r="K214" s="34"/>
      <c r="L214" s="34"/>
      <c r="M214" s="34"/>
      <c r="N214" s="34"/>
      <c r="O214" s="34"/>
    </row>
    <row r="215" spans="1:15" ht="33.75" customHeight="1" x14ac:dyDescent="0.35">
      <c r="A215" s="31">
        <v>1</v>
      </c>
      <c r="B215" s="34" t="s">
        <v>207</v>
      </c>
      <c r="C215" s="34"/>
      <c r="D215" s="34"/>
      <c r="E215" s="34"/>
      <c r="F215" s="34"/>
      <c r="G215" s="34"/>
      <c r="H215" s="76"/>
      <c r="I215" s="76"/>
      <c r="J215" s="34"/>
      <c r="K215" s="34"/>
      <c r="L215" s="34"/>
      <c r="M215" s="34"/>
      <c r="N215" s="34"/>
      <c r="O215" s="34"/>
    </row>
    <row r="216" spans="1:15" ht="33.75" customHeight="1" x14ac:dyDescent="0.35">
      <c r="A216" s="31" t="s">
        <v>149</v>
      </c>
      <c r="B216" s="34" t="s">
        <v>208</v>
      </c>
      <c r="C216" s="34"/>
      <c r="D216" s="34"/>
      <c r="E216" s="34"/>
      <c r="F216" s="34"/>
      <c r="G216" s="34"/>
      <c r="H216" s="76"/>
      <c r="I216" s="76"/>
      <c r="J216" s="34"/>
      <c r="K216" s="34"/>
      <c r="L216" s="34"/>
      <c r="M216" s="34"/>
      <c r="N216" s="34"/>
      <c r="O216" s="34"/>
    </row>
    <row r="217" spans="1:15" ht="33.75" customHeight="1" x14ac:dyDescent="0.35">
      <c r="A217" s="31" t="s">
        <v>153</v>
      </c>
      <c r="B217" s="34" t="s">
        <v>209</v>
      </c>
      <c r="C217" s="34"/>
      <c r="D217" s="34"/>
      <c r="E217" s="34"/>
      <c r="F217" s="34"/>
      <c r="G217" s="34"/>
      <c r="H217" s="76"/>
      <c r="I217" s="76"/>
      <c r="J217" s="34"/>
      <c r="K217" s="34"/>
      <c r="L217" s="34"/>
      <c r="M217" s="34"/>
      <c r="N217" s="34"/>
      <c r="O217" s="34"/>
    </row>
    <row r="218" spans="1:15" ht="33.75" customHeight="1" x14ac:dyDescent="0.35">
      <c r="A218" s="31" t="s">
        <v>210</v>
      </c>
      <c r="B218" s="34" t="s">
        <v>211</v>
      </c>
      <c r="C218" s="34"/>
      <c r="D218" s="34"/>
      <c r="E218" s="34"/>
      <c r="F218" s="34"/>
      <c r="G218" s="34"/>
      <c r="H218" s="76"/>
      <c r="I218" s="76"/>
      <c r="J218" s="34"/>
      <c r="K218" s="34"/>
      <c r="L218" s="34"/>
      <c r="M218" s="34"/>
      <c r="N218" s="34"/>
      <c r="O218" s="34"/>
    </row>
    <row r="219" spans="1:15" ht="33.75" customHeight="1" x14ac:dyDescent="0.35">
      <c r="A219" s="31" t="s">
        <v>212</v>
      </c>
      <c r="B219" s="34" t="s">
        <v>213</v>
      </c>
      <c r="C219" s="34"/>
      <c r="D219" s="34"/>
      <c r="E219" s="34"/>
      <c r="F219" s="34"/>
      <c r="G219" s="34"/>
      <c r="H219" s="76"/>
      <c r="I219" s="76"/>
      <c r="J219" s="34"/>
      <c r="K219" s="34"/>
      <c r="L219" s="34"/>
      <c r="M219" s="34"/>
      <c r="N219" s="34"/>
      <c r="O219" s="34"/>
    </row>
    <row r="220" spans="1:15" ht="33.75" customHeight="1" x14ac:dyDescent="0.35">
      <c r="A220" s="31" t="s">
        <v>214</v>
      </c>
      <c r="B220" s="34" t="s">
        <v>215</v>
      </c>
      <c r="C220" s="34"/>
      <c r="D220" s="34"/>
      <c r="E220" s="34"/>
      <c r="F220" s="34"/>
      <c r="G220" s="34"/>
      <c r="H220" s="76"/>
      <c r="I220" s="76"/>
      <c r="J220" s="34"/>
      <c r="K220" s="34"/>
      <c r="L220" s="34"/>
      <c r="M220" s="34"/>
      <c r="N220" s="34"/>
      <c r="O220" s="34"/>
    </row>
    <row r="221" spans="1:15" ht="33.75" customHeight="1" x14ac:dyDescent="0.35">
      <c r="A221" s="31">
        <v>2</v>
      </c>
      <c r="B221" s="34" t="s">
        <v>216</v>
      </c>
      <c r="C221" s="34"/>
      <c r="D221" s="34"/>
      <c r="E221" s="34"/>
      <c r="F221" s="34"/>
      <c r="G221" s="34"/>
      <c r="H221" s="76"/>
      <c r="I221" s="76"/>
      <c r="J221" s="34"/>
      <c r="K221" s="34"/>
      <c r="L221" s="34"/>
      <c r="M221" s="34"/>
      <c r="N221" s="34"/>
      <c r="O221" s="34"/>
    </row>
    <row r="222" spans="1:15" ht="33.75" customHeight="1" x14ac:dyDescent="0.35">
      <c r="A222" s="31" t="s">
        <v>149</v>
      </c>
      <c r="B222" s="34" t="s">
        <v>217</v>
      </c>
      <c r="C222" s="34"/>
      <c r="D222" s="34"/>
      <c r="E222" s="34"/>
      <c r="F222" s="34"/>
      <c r="G222" s="34"/>
      <c r="H222" s="76"/>
      <c r="I222" s="76"/>
      <c r="J222" s="34"/>
      <c r="K222" s="34"/>
      <c r="L222" s="34"/>
      <c r="M222" s="34"/>
      <c r="N222" s="34"/>
      <c r="O222" s="34"/>
    </row>
    <row r="223" spans="1:15" ht="33.75" customHeight="1" x14ac:dyDescent="0.35">
      <c r="A223" s="31" t="s">
        <v>153</v>
      </c>
      <c r="B223" s="34" t="s">
        <v>218</v>
      </c>
      <c r="C223" s="34"/>
      <c r="D223" s="34"/>
      <c r="E223" s="34"/>
      <c r="F223" s="34"/>
      <c r="G223" s="34"/>
      <c r="H223" s="76"/>
      <c r="I223" s="76"/>
      <c r="J223" s="34"/>
      <c r="K223" s="34"/>
      <c r="L223" s="34"/>
      <c r="M223" s="34"/>
      <c r="N223" s="34"/>
      <c r="O223" s="34"/>
    </row>
    <row r="224" spans="1:15" ht="33.75" customHeight="1" x14ac:dyDescent="0.35">
      <c r="A224" s="31" t="s">
        <v>210</v>
      </c>
      <c r="B224" s="34" t="s">
        <v>219</v>
      </c>
      <c r="C224" s="34"/>
      <c r="D224" s="34"/>
      <c r="E224" s="34"/>
      <c r="F224" s="34"/>
      <c r="G224" s="34"/>
      <c r="H224" s="76"/>
      <c r="I224" s="76"/>
      <c r="J224" s="34"/>
      <c r="K224" s="34"/>
      <c r="L224" s="34"/>
      <c r="M224" s="34"/>
      <c r="N224" s="34"/>
      <c r="O224" s="34"/>
    </row>
    <row r="225" spans="1:15" ht="33.75" customHeight="1" x14ac:dyDescent="0.35">
      <c r="A225" s="31" t="s">
        <v>212</v>
      </c>
      <c r="B225" s="34" t="s">
        <v>220</v>
      </c>
      <c r="C225" s="34"/>
      <c r="D225" s="34"/>
      <c r="E225" s="34"/>
      <c r="F225" s="34"/>
      <c r="G225" s="34"/>
      <c r="H225" s="76"/>
      <c r="I225" s="76"/>
      <c r="J225" s="34"/>
      <c r="K225" s="34"/>
      <c r="L225" s="34"/>
      <c r="M225" s="34"/>
      <c r="N225" s="34"/>
      <c r="O225" s="34"/>
    </row>
    <row r="226" spans="1:15" ht="33.75" customHeight="1" x14ac:dyDescent="0.35">
      <c r="A226" s="31">
        <v>3</v>
      </c>
      <c r="B226" s="34" t="s">
        <v>236</v>
      </c>
      <c r="C226" s="34"/>
      <c r="D226" s="34"/>
      <c r="E226" s="34"/>
      <c r="F226" s="34"/>
      <c r="G226" s="34"/>
      <c r="H226" s="76"/>
      <c r="I226" s="76"/>
      <c r="J226" s="34"/>
      <c r="K226" s="34"/>
      <c r="L226" s="34"/>
      <c r="M226" s="34"/>
      <c r="N226" s="34"/>
      <c r="O226" s="34"/>
    </row>
    <row r="227" spans="1:15" ht="33.75" customHeight="1" x14ac:dyDescent="0.35">
      <c r="A227" s="31">
        <v>4</v>
      </c>
      <c r="B227" s="34" t="s">
        <v>223</v>
      </c>
      <c r="C227" s="34"/>
      <c r="D227" s="34"/>
      <c r="E227" s="34"/>
      <c r="F227" s="34"/>
      <c r="G227" s="34"/>
      <c r="H227" s="76"/>
      <c r="I227" s="76"/>
      <c r="J227" s="34"/>
      <c r="K227" s="34"/>
      <c r="L227" s="34"/>
      <c r="M227" s="34"/>
      <c r="N227" s="34"/>
      <c r="O227" s="34"/>
    </row>
    <row r="228" spans="1:15" ht="33.75" customHeight="1" x14ac:dyDescent="0.35">
      <c r="A228" s="31" t="s">
        <v>149</v>
      </c>
      <c r="B228" s="34" t="s">
        <v>224</v>
      </c>
      <c r="C228" s="34"/>
      <c r="D228" s="34"/>
      <c r="E228" s="34"/>
      <c r="F228" s="34"/>
      <c r="G228" s="34"/>
      <c r="H228" s="76"/>
      <c r="I228" s="76"/>
      <c r="J228" s="34"/>
      <c r="K228" s="34"/>
      <c r="L228" s="34"/>
      <c r="M228" s="34"/>
      <c r="N228" s="34"/>
      <c r="O228" s="34"/>
    </row>
    <row r="229" spans="1:15" ht="33.75" customHeight="1" x14ac:dyDescent="0.35">
      <c r="A229" s="31" t="s">
        <v>153</v>
      </c>
      <c r="B229" s="34" t="s">
        <v>225</v>
      </c>
      <c r="C229" s="34"/>
      <c r="D229" s="34"/>
      <c r="E229" s="34"/>
      <c r="F229" s="34"/>
      <c r="G229" s="34"/>
      <c r="H229" s="76"/>
      <c r="I229" s="76"/>
      <c r="J229" s="34"/>
      <c r="K229" s="34"/>
      <c r="L229" s="34"/>
      <c r="M229" s="34"/>
      <c r="N229" s="34"/>
      <c r="O229" s="34"/>
    </row>
    <row r="230" spans="1:15" ht="33.75" customHeight="1" x14ac:dyDescent="0.35">
      <c r="A230" s="31" t="s">
        <v>210</v>
      </c>
      <c r="B230" s="34" t="s">
        <v>226</v>
      </c>
      <c r="C230" s="34"/>
      <c r="D230" s="34"/>
      <c r="E230" s="34"/>
      <c r="F230" s="34"/>
      <c r="G230" s="34"/>
      <c r="H230" s="76"/>
      <c r="I230" s="76"/>
      <c r="J230" s="34"/>
      <c r="K230" s="34"/>
      <c r="L230" s="34"/>
      <c r="M230" s="34"/>
      <c r="N230" s="34"/>
      <c r="O230" s="34"/>
    </row>
    <row r="231" spans="1:15" ht="33.75" customHeight="1" x14ac:dyDescent="0.35">
      <c r="A231" s="31" t="s">
        <v>212</v>
      </c>
      <c r="B231" s="34" t="s">
        <v>237</v>
      </c>
      <c r="C231" s="34"/>
      <c r="D231" s="34"/>
      <c r="E231" s="34"/>
      <c r="F231" s="34"/>
      <c r="G231" s="34"/>
      <c r="H231" s="76"/>
      <c r="I231" s="76"/>
      <c r="J231" s="34"/>
      <c r="K231" s="34"/>
      <c r="L231" s="34"/>
      <c r="M231" s="34"/>
      <c r="N231" s="34"/>
      <c r="O231" s="34"/>
    </row>
    <row r="232" spans="1:15" ht="33.75" customHeight="1" x14ac:dyDescent="0.35">
      <c r="A232" s="54"/>
      <c r="B232" s="30" t="s">
        <v>240</v>
      </c>
      <c r="C232" s="34"/>
      <c r="D232" s="34"/>
      <c r="E232" s="34"/>
      <c r="F232" s="34"/>
      <c r="G232" s="34"/>
      <c r="H232" s="76"/>
      <c r="I232" s="76"/>
      <c r="J232" s="34"/>
      <c r="K232" s="34"/>
      <c r="L232" s="34"/>
      <c r="M232" s="34"/>
      <c r="N232" s="34"/>
      <c r="O232" s="34"/>
    </row>
    <row r="233" spans="1:15" ht="33.75" customHeight="1" x14ac:dyDescent="0.35">
      <c r="A233" s="54" t="s">
        <v>245</v>
      </c>
      <c r="B233" s="30" t="s">
        <v>246</v>
      </c>
      <c r="C233" s="34"/>
      <c r="D233" s="34"/>
      <c r="E233" s="34"/>
      <c r="F233" s="34"/>
      <c r="G233" s="34"/>
      <c r="H233" s="76"/>
      <c r="I233" s="76"/>
      <c r="J233" s="34"/>
      <c r="K233" s="34"/>
      <c r="L233" s="34"/>
      <c r="M233" s="34"/>
      <c r="N233" s="34"/>
      <c r="O233" s="34"/>
    </row>
    <row r="234" spans="1:15" ht="33.75" customHeight="1" x14ac:dyDescent="0.35">
      <c r="A234" s="54"/>
      <c r="B234" s="30" t="s">
        <v>240</v>
      </c>
      <c r="C234" s="34"/>
      <c r="D234" s="34"/>
      <c r="E234" s="34"/>
      <c r="F234" s="34"/>
      <c r="G234" s="34"/>
      <c r="H234" s="76"/>
      <c r="I234" s="76"/>
      <c r="J234" s="34"/>
      <c r="K234" s="34"/>
      <c r="L234" s="34"/>
      <c r="M234" s="34"/>
      <c r="N234" s="34"/>
      <c r="O234" s="34"/>
    </row>
    <row r="235" spans="1:15" ht="33.75" customHeight="1" x14ac:dyDescent="0.35">
      <c r="A235" s="38"/>
      <c r="B235" s="39"/>
      <c r="C235" s="40"/>
      <c r="D235" s="40"/>
      <c r="E235" s="40"/>
      <c r="F235" s="40"/>
      <c r="G235" s="40"/>
      <c r="H235" s="77"/>
      <c r="I235" s="77"/>
      <c r="J235" s="40"/>
      <c r="K235" s="40"/>
      <c r="L235" s="40"/>
      <c r="M235" s="40"/>
      <c r="N235" s="40"/>
      <c r="O235" s="40"/>
    </row>
    <row r="236" spans="1:15" ht="17.5" x14ac:dyDescent="0.35">
      <c r="A236" s="2" t="s">
        <v>247</v>
      </c>
    </row>
    <row r="237" spans="1:15" ht="15.5" x14ac:dyDescent="0.35">
      <c r="A237" s="36"/>
      <c r="B237" s="36"/>
      <c r="C237" s="36"/>
      <c r="D237" s="36"/>
      <c r="E237" s="36"/>
      <c r="F237" s="36"/>
      <c r="G237" s="36"/>
      <c r="H237" s="78"/>
      <c r="I237" s="147" t="s">
        <v>248</v>
      </c>
      <c r="J237" s="147"/>
      <c r="K237" s="147"/>
      <c r="L237" s="148"/>
    </row>
    <row r="238" spans="1:15" ht="15" x14ac:dyDescent="0.35">
      <c r="A238" s="135" t="s">
        <v>163</v>
      </c>
      <c r="B238" s="135" t="s">
        <v>1</v>
      </c>
      <c r="C238" s="123" t="s">
        <v>249</v>
      </c>
      <c r="D238" s="123"/>
      <c r="E238" s="123"/>
      <c r="F238" s="123"/>
      <c r="G238" s="123"/>
      <c r="H238" s="123"/>
      <c r="I238" s="123"/>
      <c r="J238" s="123"/>
      <c r="K238" s="123"/>
      <c r="L238" s="123" t="s">
        <v>192</v>
      </c>
      <c r="M238" s="123"/>
      <c r="N238" s="123"/>
    </row>
    <row r="239" spans="1:15" ht="31.5" customHeight="1" x14ac:dyDescent="0.35">
      <c r="A239" s="135"/>
      <c r="B239" s="135"/>
      <c r="C239" s="123" t="s">
        <v>250</v>
      </c>
      <c r="D239" s="123"/>
      <c r="E239" s="123"/>
      <c r="F239" s="123" t="s">
        <v>251</v>
      </c>
      <c r="G239" s="123"/>
      <c r="H239" s="123"/>
      <c r="I239" s="123" t="s">
        <v>252</v>
      </c>
      <c r="J239" s="123"/>
      <c r="K239" s="123"/>
      <c r="L239" s="123"/>
      <c r="M239" s="123"/>
      <c r="N239" s="123"/>
    </row>
    <row r="240" spans="1:15" ht="15" x14ac:dyDescent="0.35">
      <c r="A240" s="135"/>
      <c r="B240" s="135"/>
      <c r="C240" s="13" t="s">
        <v>68</v>
      </c>
      <c r="D240" s="13" t="s">
        <v>5</v>
      </c>
      <c r="E240" s="13" t="s">
        <v>6</v>
      </c>
      <c r="F240" s="13" t="s">
        <v>68</v>
      </c>
      <c r="G240" s="13" t="s">
        <v>5</v>
      </c>
      <c r="H240" s="79" t="s">
        <v>6</v>
      </c>
      <c r="I240" s="79" t="s">
        <v>68</v>
      </c>
      <c r="J240" s="13" t="s">
        <v>5</v>
      </c>
      <c r="K240" s="13" t="s">
        <v>6</v>
      </c>
      <c r="L240" s="123"/>
      <c r="M240" s="123"/>
      <c r="N240" s="123"/>
    </row>
    <row r="241" spans="1:14" ht="15.5" x14ac:dyDescent="0.35">
      <c r="A241" s="11">
        <v>1</v>
      </c>
      <c r="B241" s="10" t="s">
        <v>11</v>
      </c>
      <c r="C241" s="80" t="s">
        <v>292</v>
      </c>
      <c r="D241" s="10">
        <v>50</v>
      </c>
      <c r="E241" s="10">
        <v>70</v>
      </c>
      <c r="F241" s="10" t="s">
        <v>293</v>
      </c>
      <c r="G241" s="10">
        <v>30</v>
      </c>
      <c r="H241" s="81">
        <v>50</v>
      </c>
      <c r="I241" s="81">
        <v>30</v>
      </c>
      <c r="J241" s="10">
        <v>30</v>
      </c>
      <c r="K241" s="10">
        <v>30</v>
      </c>
      <c r="L241" s="143" t="s">
        <v>253</v>
      </c>
      <c r="M241" s="143"/>
      <c r="N241" s="143"/>
    </row>
    <row r="242" spans="1:14" ht="15.5" x14ac:dyDescent="0.35">
      <c r="A242" s="11">
        <v>2</v>
      </c>
      <c r="B242" s="10" t="s">
        <v>114</v>
      </c>
      <c r="C242" s="80" t="s">
        <v>292</v>
      </c>
      <c r="D242" s="10">
        <v>50</v>
      </c>
      <c r="E242" s="10">
        <v>70</v>
      </c>
      <c r="F242" s="10" t="s">
        <v>293</v>
      </c>
      <c r="G242" s="10">
        <v>30</v>
      </c>
      <c r="H242" s="81">
        <v>50</v>
      </c>
      <c r="I242" s="81">
        <v>30</v>
      </c>
      <c r="J242" s="10">
        <v>30</v>
      </c>
      <c r="K242" s="10">
        <v>30</v>
      </c>
      <c r="L242" s="143" t="s">
        <v>253</v>
      </c>
      <c r="M242" s="143"/>
      <c r="N242" s="143"/>
    </row>
    <row r="243" spans="1:14" ht="15.5" x14ac:dyDescent="0.35">
      <c r="A243" s="11">
        <v>3</v>
      </c>
      <c r="B243" s="10" t="s">
        <v>12</v>
      </c>
      <c r="C243" s="82" t="s">
        <v>294</v>
      </c>
      <c r="D243" s="37">
        <v>60</v>
      </c>
      <c r="E243" s="37">
        <v>70</v>
      </c>
      <c r="F243" s="37" t="s">
        <v>293</v>
      </c>
      <c r="G243" s="37">
        <v>30</v>
      </c>
      <c r="H243" s="83">
        <v>50</v>
      </c>
      <c r="I243" s="83" t="s">
        <v>295</v>
      </c>
      <c r="J243" s="37">
        <v>20</v>
      </c>
      <c r="K243" s="37">
        <v>25</v>
      </c>
      <c r="L243" s="143" t="s">
        <v>254</v>
      </c>
      <c r="M243" s="143"/>
      <c r="N243" s="143"/>
    </row>
    <row r="244" spans="1:14" ht="15.5" x14ac:dyDescent="0.35">
      <c r="A244" s="11">
        <v>4</v>
      </c>
      <c r="B244" s="10" t="s">
        <v>115</v>
      </c>
      <c r="C244" s="82" t="s">
        <v>294</v>
      </c>
      <c r="D244" s="37">
        <v>60</v>
      </c>
      <c r="E244" s="37">
        <v>70</v>
      </c>
      <c r="F244" s="37" t="s">
        <v>293</v>
      </c>
      <c r="G244" s="37">
        <v>30</v>
      </c>
      <c r="H244" s="83">
        <v>50</v>
      </c>
      <c r="I244" s="83" t="s">
        <v>295</v>
      </c>
      <c r="J244" s="37">
        <v>20</v>
      </c>
      <c r="K244" s="37">
        <v>25</v>
      </c>
      <c r="L244" s="143" t="s">
        <v>254</v>
      </c>
      <c r="M244" s="143"/>
      <c r="N244" s="143"/>
    </row>
    <row r="245" spans="1:14" ht="15.5" x14ac:dyDescent="0.35">
      <c r="A245" s="11">
        <v>5</v>
      </c>
      <c r="B245" s="10" t="s">
        <v>13</v>
      </c>
      <c r="C245" s="82" t="s">
        <v>294</v>
      </c>
      <c r="D245" s="37">
        <v>60</v>
      </c>
      <c r="E245" s="37">
        <v>70</v>
      </c>
      <c r="F245" s="37" t="s">
        <v>293</v>
      </c>
      <c r="G245" s="37">
        <v>30</v>
      </c>
      <c r="H245" s="83">
        <v>50</v>
      </c>
      <c r="I245" s="83" t="s">
        <v>295</v>
      </c>
      <c r="J245" s="37">
        <v>20</v>
      </c>
      <c r="K245" s="37">
        <v>25</v>
      </c>
      <c r="L245" s="143" t="s">
        <v>254</v>
      </c>
      <c r="M245" s="143"/>
      <c r="N245" s="143"/>
    </row>
    <row r="246" spans="1:14" ht="15.5" x14ac:dyDescent="0.35">
      <c r="A246" s="11">
        <v>6</v>
      </c>
      <c r="B246" s="10" t="s">
        <v>116</v>
      </c>
      <c r="C246" s="82" t="s">
        <v>294</v>
      </c>
      <c r="D246" s="37">
        <v>60</v>
      </c>
      <c r="E246" s="37">
        <v>70</v>
      </c>
      <c r="F246" s="37" t="s">
        <v>293</v>
      </c>
      <c r="G246" s="37">
        <v>30</v>
      </c>
      <c r="H246" s="83">
        <v>50</v>
      </c>
      <c r="I246" s="83" t="s">
        <v>295</v>
      </c>
      <c r="J246" s="37">
        <v>20</v>
      </c>
      <c r="K246" s="37">
        <v>25</v>
      </c>
      <c r="L246" s="143" t="s">
        <v>254</v>
      </c>
      <c r="M246" s="143"/>
      <c r="N246" s="143"/>
    </row>
    <row r="247" spans="1:14" ht="15.5" x14ac:dyDescent="0.35">
      <c r="A247" s="11">
        <v>7</v>
      </c>
      <c r="B247" s="10" t="s">
        <v>14</v>
      </c>
      <c r="C247" s="82" t="s">
        <v>294</v>
      </c>
      <c r="D247" s="37">
        <v>60</v>
      </c>
      <c r="E247" s="37">
        <v>70</v>
      </c>
      <c r="F247" s="37" t="s">
        <v>293</v>
      </c>
      <c r="G247" s="37">
        <v>30</v>
      </c>
      <c r="H247" s="83">
        <v>50</v>
      </c>
      <c r="I247" s="83" t="s">
        <v>295</v>
      </c>
      <c r="J247" s="37">
        <v>20</v>
      </c>
      <c r="K247" s="37">
        <v>25</v>
      </c>
      <c r="L247" s="143" t="s">
        <v>254</v>
      </c>
      <c r="M247" s="143"/>
      <c r="N247" s="143"/>
    </row>
    <row r="248" spans="1:14" ht="15.5" x14ac:dyDescent="0.35">
      <c r="A248" s="11">
        <v>8</v>
      </c>
      <c r="B248" s="10" t="s">
        <v>117</v>
      </c>
      <c r="C248" s="82" t="s">
        <v>296</v>
      </c>
      <c r="D248" s="37">
        <v>67</v>
      </c>
      <c r="E248" s="37">
        <v>78</v>
      </c>
      <c r="F248" s="37" t="s">
        <v>297</v>
      </c>
      <c r="G248" s="37">
        <v>60</v>
      </c>
      <c r="H248" s="83">
        <v>70</v>
      </c>
      <c r="I248" s="83" t="s">
        <v>298</v>
      </c>
      <c r="J248" s="37">
        <v>23</v>
      </c>
      <c r="K248" s="37">
        <v>28</v>
      </c>
      <c r="L248" s="143" t="s">
        <v>254</v>
      </c>
      <c r="M248" s="143"/>
      <c r="N248" s="143"/>
    </row>
    <row r="249" spans="1:14" ht="15.5" x14ac:dyDescent="0.35">
      <c r="A249" s="11">
        <v>9</v>
      </c>
      <c r="B249" s="10" t="s">
        <v>15</v>
      </c>
      <c r="C249" s="82" t="s">
        <v>296</v>
      </c>
      <c r="D249" s="37">
        <v>67</v>
      </c>
      <c r="E249" s="37">
        <v>78</v>
      </c>
      <c r="F249" s="37" t="s">
        <v>297</v>
      </c>
      <c r="G249" s="37">
        <v>60</v>
      </c>
      <c r="H249" s="83">
        <v>70</v>
      </c>
      <c r="I249" s="83" t="s">
        <v>298</v>
      </c>
      <c r="J249" s="37">
        <v>23</v>
      </c>
      <c r="K249" s="37">
        <v>28</v>
      </c>
      <c r="L249" s="143" t="s">
        <v>255</v>
      </c>
      <c r="M249" s="143"/>
      <c r="N249" s="143"/>
    </row>
    <row r="250" spans="1:14" ht="15.5" x14ac:dyDescent="0.35">
      <c r="A250" s="11">
        <v>10</v>
      </c>
      <c r="B250" s="10" t="s">
        <v>16</v>
      </c>
      <c r="C250" s="37">
        <v>300</v>
      </c>
      <c r="D250" s="37">
        <v>300</v>
      </c>
      <c r="E250" s="37">
        <v>300</v>
      </c>
      <c r="F250" s="37">
        <v>100</v>
      </c>
      <c r="G250" s="37">
        <v>100</v>
      </c>
      <c r="H250" s="83">
        <v>200</v>
      </c>
      <c r="I250" s="83">
        <v>50</v>
      </c>
      <c r="J250" s="37">
        <v>50</v>
      </c>
      <c r="K250" s="37">
        <v>100</v>
      </c>
      <c r="L250" s="143" t="s">
        <v>256</v>
      </c>
      <c r="M250" s="143"/>
      <c r="N250" s="143"/>
    </row>
  </sheetData>
  <mergeCells count="93">
    <mergeCell ref="B8:C8"/>
    <mergeCell ref="L2:N2"/>
    <mergeCell ref="A3:N3"/>
    <mergeCell ref="A5:N5"/>
    <mergeCell ref="B6:C6"/>
    <mergeCell ref="B7:C7"/>
    <mergeCell ref="B25:C25"/>
    <mergeCell ref="B9:C9"/>
    <mergeCell ref="A10:A11"/>
    <mergeCell ref="B10:B11"/>
    <mergeCell ref="A12:A14"/>
    <mergeCell ref="B12:B19"/>
    <mergeCell ref="A15:A19"/>
    <mergeCell ref="B20:C20"/>
    <mergeCell ref="B21:C21"/>
    <mergeCell ref="B22:C22"/>
    <mergeCell ref="B23:C23"/>
    <mergeCell ref="B24:C24"/>
    <mergeCell ref="B50:C50"/>
    <mergeCell ref="B51:C51"/>
    <mergeCell ref="B37:C37"/>
    <mergeCell ref="B26:C26"/>
    <mergeCell ref="B27:C27"/>
    <mergeCell ref="B28:C28"/>
    <mergeCell ref="B29:C29"/>
    <mergeCell ref="B30:C30"/>
    <mergeCell ref="B31:C31"/>
    <mergeCell ref="B32:C32"/>
    <mergeCell ref="B33:C33"/>
    <mergeCell ref="B34:C34"/>
    <mergeCell ref="B35:C35"/>
    <mergeCell ref="B36:C36"/>
    <mergeCell ref="B49:C49"/>
    <mergeCell ref="B38:C38"/>
    <mergeCell ref="B39:C39"/>
    <mergeCell ref="B40:C40"/>
    <mergeCell ref="B41:C41"/>
    <mergeCell ref="B42:C42"/>
    <mergeCell ref="B43:C43"/>
    <mergeCell ref="B44:C44"/>
    <mergeCell ref="B45:C45"/>
    <mergeCell ref="B46:C46"/>
    <mergeCell ref="B47:C47"/>
    <mergeCell ref="B48:C48"/>
    <mergeCell ref="B52:C52"/>
    <mergeCell ref="B53:C53"/>
    <mergeCell ref="B54:C54"/>
    <mergeCell ref="B55:C55"/>
    <mergeCell ref="B56:C56"/>
    <mergeCell ref="B57:C57"/>
    <mergeCell ref="B58:C58"/>
    <mergeCell ref="B59:C59"/>
    <mergeCell ref="B60:C60"/>
    <mergeCell ref="B63:C63"/>
    <mergeCell ref="B62:C62"/>
    <mergeCell ref="B61:C61"/>
    <mergeCell ref="B64:C64"/>
    <mergeCell ref="B65:C65"/>
    <mergeCell ref="B66:C66"/>
    <mergeCell ref="A73:A74"/>
    <mergeCell ref="B73:B74"/>
    <mergeCell ref="C73:C74"/>
    <mergeCell ref="B67:C67"/>
    <mergeCell ref="B68:C68"/>
    <mergeCell ref="B69:C69"/>
    <mergeCell ref="A238:A240"/>
    <mergeCell ref="B238:B240"/>
    <mergeCell ref="C238:K238"/>
    <mergeCell ref="D73:H73"/>
    <mergeCell ref="L238:N240"/>
    <mergeCell ref="C239:E239"/>
    <mergeCell ref="F239:H239"/>
    <mergeCell ref="L245:N245"/>
    <mergeCell ref="AH73:AL73"/>
    <mergeCell ref="I239:K239"/>
    <mergeCell ref="L241:N241"/>
    <mergeCell ref="L242:N242"/>
    <mergeCell ref="L243:N243"/>
    <mergeCell ref="L244:N244"/>
    <mergeCell ref="AM73:AQ73"/>
    <mergeCell ref="AR73:AV73"/>
    <mergeCell ref="I237:L237"/>
    <mergeCell ref="I73:M73"/>
    <mergeCell ref="N73:O73"/>
    <mergeCell ref="P73:R73"/>
    <mergeCell ref="S73:W73"/>
    <mergeCell ref="X73:AB73"/>
    <mergeCell ref="AC73:AG73"/>
    <mergeCell ref="L246:N246"/>
    <mergeCell ref="L247:N247"/>
    <mergeCell ref="L248:N248"/>
    <mergeCell ref="L249:N249"/>
    <mergeCell ref="L250:N250"/>
  </mergeCells>
  <printOptions headings="1"/>
  <pageMargins left="0.31496062992125984" right="0.31496062992125984" top="0.74803149606299213" bottom="0.74803149606299213" header="0.31496062992125984" footer="0.31496062992125984"/>
  <pageSetup paperSize="9" scale="6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4</vt:i4>
      </vt:variant>
    </vt:vector>
  </HeadingPairs>
  <TitlesOfParts>
    <vt:vector size="13" baseType="lpstr">
      <vt:lpstr>PHỤ LỤC 1. VĂN BẢN</vt:lpstr>
      <vt:lpstr>PHỤ LỤC 2. CSGD MN</vt:lpstr>
      <vt:lpstr>PHỤ LỤC 3. Trẻ em MN, HS PT</vt:lpstr>
      <vt:lpstr>PHỤ LỤC  4. GDTX, SL người học</vt:lpstr>
      <vt:lpstr>PHỤ LỤC 5. PCGD_XMC</vt:lpstr>
      <vt:lpstr>PHỤ LỤC 6 Đội ngũ NG và CBQLGD</vt:lpstr>
      <vt:lpstr>PHỤ LỤC 7. CSVC tại CSGD MN_PT</vt:lpstr>
      <vt:lpstr>PHỤ LỤC 8.CSGD ĐH SL_Sv,Hv,CBKH</vt:lpstr>
      <vt:lpstr>PHỤ LỤC 9.Tài chính cho GD</vt:lpstr>
      <vt:lpstr>'PHỤ LỤC 7. CSVC tại CSGD MN_PT'!_Hlk133105234</vt:lpstr>
      <vt:lpstr>'PHỤ LỤC 9.Tài chính cho GD'!_Hlk135252876</vt:lpstr>
      <vt:lpstr>'PHỤ LỤC 9.Tài chính cho GD'!_Hlk135252884</vt:lpstr>
      <vt:lpstr>'PHỤ LỤC 9.Tài chính cho GD'!_Hlk135252893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BGD</dc:creator>
  <cp:lastModifiedBy>admin</cp:lastModifiedBy>
  <cp:lastPrinted>2023-06-30T03:08:42Z</cp:lastPrinted>
  <dcterms:created xsi:type="dcterms:W3CDTF">2023-05-22T12:30:09Z</dcterms:created>
  <dcterms:modified xsi:type="dcterms:W3CDTF">2023-06-30T06:56:31Z</dcterms:modified>
</cp:coreProperties>
</file>